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2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imberje1/Desktop/workfiles/porcellini/"/>
    </mc:Choice>
  </mc:AlternateContent>
  <xr:revisionPtr revIDLastSave="0" documentId="13_ncr:1_{14F4B89D-10BD-874E-A0D7-22FAAB363015}" xr6:coauthVersionLast="47" xr6:coauthVersionMax="47" xr10:uidLastSave="{00000000-0000-0000-0000-000000000000}"/>
  <bookViews>
    <workbookView xWindow="1100" yWindow="1700" windowWidth="29040" windowHeight="15720" xr2:uid="{00000000-000D-0000-FFFF-FFFF00000000}"/>
  </bookViews>
  <sheets>
    <sheet name="Bestand  Position" sheetId="1" r:id="rId1"/>
    <sheet name="Transaktionen 1. Linie" sheetId="4" r:id="rId2"/>
    <sheet name="Transaktionen 2. Linie" sheetId="5" r:id="rId3"/>
  </sheets>
  <definedNames>
    <definedName name="_xlnm.Print_Titles" localSheetId="1">'Transaktionen 1. Linie'!$18:$19</definedName>
    <definedName name="_xlnm.Print_Titles" localSheetId="2">'Transaktionen 2. Linie'!$18:$19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E27" i="1" s="1"/>
  <c r="E25" i="1"/>
  <c r="E24" i="1"/>
  <c r="E23" i="1"/>
  <c r="E22" i="1"/>
  <c r="E21" i="1"/>
  <c r="D34" i="1"/>
  <c r="E34" i="1" s="1"/>
  <c r="E18" i="1"/>
  <c r="D33" i="1"/>
  <c r="E33" i="1" s="1"/>
  <c r="E19" i="1"/>
  <c r="E20" i="1"/>
  <c r="E16" i="1"/>
  <c r="E17" i="1"/>
  <c r="E26" i="1" l="1"/>
</calcChain>
</file>

<file path=xl/sharedStrings.xml><?xml version="1.0" encoding="utf-8"?>
<sst xmlns="http://schemas.openxmlformats.org/spreadsheetml/2006/main" count="2302" uniqueCount="54">
  <si>
    <t>Transaktionsmeldungen während eines Rückkaufprogramms</t>
  </si>
  <si>
    <t>Declaration of transactions during a buyback program</t>
  </si>
  <si>
    <t>Firma / Company</t>
  </si>
  <si>
    <t>Novartis AG
(through
Novartis Investments SARL, Luxembourg;
Novartis Investment Ltd., Hamilton / Bermuda
Novartis Holding AG, Basel)</t>
  </si>
  <si>
    <t>Sitz / Headquarter</t>
  </si>
  <si>
    <t>Basel</t>
  </si>
  <si>
    <t>Datum/Date</t>
  </si>
  <si>
    <t>Aktuelle Gesamtzahl der unter dem Rückkaufprogramm erworbenen Beteiligungspapiere</t>
  </si>
  <si>
    <t>Current amount of equity securities bought within the buyback program</t>
  </si>
  <si>
    <t>Kategorie / Category</t>
  </si>
  <si>
    <t xml:space="preserve">Ticker </t>
  </si>
  <si>
    <t xml:space="preserve">ISIN </t>
  </si>
  <si>
    <t>Anzahl / Quantity</t>
  </si>
  <si>
    <t>% Stimmrechte / % voting rights</t>
  </si>
  <si>
    <t>Kommentar / Comment</t>
  </si>
  <si>
    <t xml:space="preserve">R </t>
  </si>
  <si>
    <t xml:space="preserve">NOVNEE </t>
  </si>
  <si>
    <t>CH0038459415</t>
  </si>
  <si>
    <t>(von damals 2'745'623'000 emittierten Aktien / out of 2'745'623'000 issued shares at that time)</t>
  </si>
  <si>
    <t>(nach der Vernichtung von 39'430'000 Aktien, auf Basis von 2'706'193'000 Aktien / after cancellation of 39'430'000 shares, on basis of 2'706'193'000 shares)</t>
  </si>
  <si>
    <t>(nach der Vernichtung von 29'200'000 Aktien, auf Basis von 2'676'993'000 Aktien (seit dem 12. Mai 2015)/ after cancellation of 29'200'000 shares, on basis of 2'676'993'000 shares (from 12th May 2015))</t>
  </si>
  <si>
    <t>(nach der Vernichtung von 49'878'180 Aktien, auf Basis von 2'627'114'820 Aktien (seit dem 04. Mai 2016)/ after cancellation of 49'878'180 shares, on basis of 2'627'114'820 shares (from 4th May 2016))</t>
  </si>
  <si>
    <t>(nach der Vernichtung von 10'270'000 Aktien, auf Basis von 2'616'844'820 Aktien (seit dem 12. Mai 2017)/ after cancellation of 10'270'000 shares, on basis of 2'616'844'820 shares (from 12th May 2017))</t>
  </si>
  <si>
    <t>(nach der Vernichtung von 66'220'000 Aktien, auf Basis von 2'550'624'820 Aktien (seit dem 15. Mai 2018)/ after cancellation of 66'220'000 shares, on basis of 2'550'624'820 shares (from 15th May 2018))</t>
  </si>
  <si>
    <t>(nach der Vernichtung von 23'250'000 Aktien, auf Basis von 2'527'374'820 Aktien (seit dem 13. Mai 2019)/ after cancellation of 23'250'000 shares, on basis of 2'527'374'820 shares (from 13th May 2019))</t>
  </si>
  <si>
    <t>(nach der Vernichtung von 60'313'900 Aktien, auf Basis von 2'467'060'920 Aktien (seit dem 12. Mai 2020)/ after cancellation of 60'313'900 shares, on basis of 2'467'060'920 shares (from 12th May 2020))</t>
  </si>
  <si>
    <t>(nach der Vernichtung von 32'640'000 Aktien, auf Basis von 2'434'420'920 Aktien (seit dem 14. Juli 2021)/ after cancellation of 32'640'000 shares, on basis of 2'434'420'920 shares (from 14th July 2021))</t>
  </si>
  <si>
    <t>(nach der Vernichtung von 30'699'668 Aktien, auf Basis von 2'403'721'252 Aktien (seit dem 16. Mai 2022)/ after cancellation of 30'699'668 shares, on basis of 2'403'721'252 shares (from 16th May 2022))</t>
  </si>
  <si>
    <t>(nach der Vernichtung von 126'243'500 Aktien, auf Basis von 2'277'477'752 Aktien (seit dem 16. März 2023)/ after cancellation of 126'243'500 shares, on basis of 2'277'477'752 shares (from 16th March 2023))</t>
  </si>
  <si>
    <t>(nach der Vernichtung von 87'547'255 Aktien, auf Basis von 2'189'930'497 Aktien (seit dem 14. März 2024)/ after cancellation of 87'547'255 shares, on basis of 2'189'930'497 shares (from 14th March 2024))</t>
  </si>
  <si>
    <t>Aktuelle Gesamtzahl der ausserhalb des Rückkaufprogramms erworbenen Beteiligungspapiere</t>
  </si>
  <si>
    <t>Current amount of equity securities bought outside the buyback program</t>
  </si>
  <si>
    <t>K</t>
  </si>
  <si>
    <t>NOVN</t>
  </si>
  <si>
    <t>CH0012005267</t>
  </si>
  <si>
    <t>% Stimmrechte auf Basis Anzahl Aktien zum Transaktionszeit-punkt /% voting rights on basis of number of shares at transaction date</t>
  </si>
  <si>
    <t>BK</t>
  </si>
  <si>
    <t>Aktuelle Gesamtzahl der veräusserten Beteiligungspapiere</t>
  </si>
  <si>
    <t>Current amount of equity securities sold</t>
  </si>
  <si>
    <t>Art / Type</t>
  </si>
  <si>
    <r>
      <rPr>
        <b/>
        <sz val="11"/>
        <color theme="0"/>
        <rFont val="Calibri"/>
        <family val="2"/>
        <scheme val="minor"/>
      </rPr>
      <t>R</t>
    </r>
    <r>
      <rPr>
        <sz val="11"/>
        <color theme="0"/>
        <rFont val="Calibri"/>
        <family val="2"/>
        <scheme val="minor"/>
      </rPr>
      <t xml:space="preserve">       Rückkauf im Rückkaufprogramm / Buyback within the buyback program</t>
    </r>
  </si>
  <si>
    <r>
      <rPr>
        <b/>
        <sz val="11"/>
        <color theme="0"/>
        <rFont val="Calibri"/>
        <family val="2"/>
        <scheme val="minor"/>
      </rPr>
      <t>K</t>
    </r>
    <r>
      <rPr>
        <sz val="11"/>
        <color theme="0"/>
        <rFont val="Calibri"/>
        <family val="2"/>
        <scheme val="minor"/>
      </rPr>
      <t xml:space="preserve">       Kauf für andere Zweck (ausserhalb des Rückkaufprogramms) / Purchase for other purposes
          (outside of the buyback program)</t>
    </r>
  </si>
  <si>
    <r>
      <rPr>
        <b/>
        <sz val="11"/>
        <color theme="0"/>
        <rFont val="Calibri"/>
        <family val="2"/>
        <scheme val="minor"/>
      </rPr>
      <t>BR</t>
    </r>
    <r>
      <rPr>
        <sz val="11"/>
        <color theme="0"/>
        <rFont val="Calibri"/>
        <family val="2"/>
        <scheme val="minor"/>
      </rPr>
      <t xml:space="preserve">     Block trade im Rückkaufprogramm / Block trade within the buyback program</t>
    </r>
  </si>
  <si>
    <r>
      <rPr>
        <b/>
        <sz val="11"/>
        <color theme="0"/>
        <rFont val="Calibri"/>
        <family val="2"/>
        <scheme val="minor"/>
      </rPr>
      <t>BK</t>
    </r>
    <r>
      <rPr>
        <sz val="11"/>
        <color theme="0"/>
        <rFont val="Calibri"/>
        <family val="2"/>
        <scheme val="minor"/>
      </rPr>
      <t xml:space="preserve">     Block trade für andere Zwecke (ausserhalb des Rückkaufprogramms) / Block trade for other purposes 
          (outside of the buyback program)</t>
    </r>
  </si>
  <si>
    <r>
      <rPr>
        <b/>
        <sz val="11"/>
        <color theme="0"/>
        <rFont val="Calibri"/>
        <family val="2"/>
        <scheme val="minor"/>
      </rPr>
      <t>V</t>
    </r>
    <r>
      <rPr>
        <sz val="11"/>
        <color theme="0"/>
        <rFont val="Calibri"/>
        <family val="2"/>
        <scheme val="minor"/>
      </rPr>
      <t xml:space="preserve">       Verkauf / Sale</t>
    </r>
  </si>
  <si>
    <t>Datum / Date</t>
  </si>
  <si>
    <t>Preis / VWAP
Price / VWAP</t>
  </si>
  <si>
    <t>Höchster Preis /
Highest Price</t>
  </si>
  <si>
    <t>Tiefster Preis /
Lowest Price</t>
  </si>
  <si>
    <t>N/A</t>
  </si>
  <si>
    <t>off exchange block trade</t>
  </si>
  <si>
    <t xml:space="preserve">Novartis AG
</t>
  </si>
  <si>
    <t>R</t>
  </si>
  <si>
    <t>(nach der Vernichtung von 77'508'630 Aktien, auf Basis von 2'112'421'867 Aktien (seit dem 20. März 2024)/ after cancellation of 77'508'630 shares, on basis of 2'112'421'867 shares (from 20th March 2024))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</si>
</sst>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#,##0_ ;[Red]\-#,##0\ "/>
    <numFmt numFmtId="165" formatCode="dd/mm/yy;@"/>
    <numFmt numFmtId="166" formatCode="0.000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_-* #,##0\ _F_-;\-* #,##0\ _F_-;_-* &quot;-&quot;\ _F_-;_-@_-"/>
    <numFmt numFmtId="170" formatCode="_-* #,##0.00\ _F_-;\-* #,##0.00\ _F_-;_-* &quot;-&quot;??\ _F_-;_-@_-"/>
    <numFmt numFmtId="171" formatCode="###,000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color rgb="FF3F3F3F"/>
      <name val="Arial"/>
      <family val="2"/>
    </font>
    <font>
      <sz val="8"/>
      <name val="Calibri"/>
      <family val="2"/>
      <scheme val="minor"/>
    </font>
    <font>
      <sz val="11"/>
      <name val="Calibri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1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10" fillId="4" borderId="0" applyNumberFormat="0" applyBorder="0" applyAlignment="0" applyProtection="0"/>
    <xf numFmtId="43" fontId="5" fillId="0" borderId="0" applyFont="0" applyFill="0" applyBorder="0" applyAlignment="0" applyProtection="0"/>
    <xf numFmtId="38" fontId="11" fillId="5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6" borderId="4" applyNumberFormat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10" fontId="5" fillId="0" borderId="0" applyFont="0" applyFill="0" applyBorder="0" applyAlignment="0" applyProtection="0"/>
    <xf numFmtId="0" fontId="13" fillId="3" borderId="1" applyNumberFormat="0" applyAlignment="0" applyProtection="0"/>
    <xf numFmtId="43" fontId="5" fillId="0" borderId="0" applyFont="0" applyFill="0" applyBorder="0" applyAlignment="0" applyProtection="0"/>
    <xf numFmtId="0" fontId="5" fillId="0" borderId="0"/>
    <xf numFmtId="1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6" fillId="0" borderId="0">
      <alignment vertical="top"/>
    </xf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7" fillId="7" borderId="5" applyNumberFormat="0" applyAlignment="0" applyProtection="0">
      <alignment horizontal="left" vertical="center" indent="1"/>
    </xf>
    <xf numFmtId="171" fontId="18" fillId="0" borderId="6" applyNumberFormat="0" applyProtection="0">
      <alignment horizontal="right" vertical="center"/>
    </xf>
    <xf numFmtId="171" fontId="17" fillId="0" borderId="7" applyNumberFormat="0" applyProtection="0">
      <alignment horizontal="right" vertical="center"/>
    </xf>
    <xf numFmtId="171" fontId="18" fillId="8" borderId="5" applyNumberFormat="0" applyAlignment="0" applyProtection="0">
      <alignment horizontal="left" vertical="center" indent="1"/>
    </xf>
    <xf numFmtId="0" fontId="19" fillId="9" borderId="7" applyNumberFormat="0" applyAlignment="0">
      <alignment horizontal="left" vertical="center" indent="1"/>
      <protection locked="0"/>
    </xf>
    <xf numFmtId="0" fontId="19" fillId="10" borderId="7" applyNumberFormat="0" applyAlignment="0" applyProtection="0">
      <alignment horizontal="left" vertical="center" indent="1"/>
    </xf>
    <xf numFmtId="171" fontId="18" fillId="11" borderId="6" applyNumberFormat="0" applyBorder="0">
      <alignment horizontal="right" vertical="center"/>
      <protection locked="0"/>
    </xf>
    <xf numFmtId="0" fontId="19" fillId="9" borderId="7" applyNumberFormat="0" applyAlignment="0">
      <alignment horizontal="left" vertical="center" indent="1"/>
      <protection locked="0"/>
    </xf>
    <xf numFmtId="171" fontId="17" fillId="10" borderId="7" applyNumberFormat="0" applyProtection="0">
      <alignment horizontal="right" vertical="center"/>
    </xf>
    <xf numFmtId="171" fontId="17" fillId="11" borderId="7" applyNumberFormat="0" applyBorder="0">
      <alignment horizontal="right" vertical="center"/>
      <protection locked="0"/>
    </xf>
    <xf numFmtId="171" fontId="20" fillId="12" borderId="8" applyNumberFormat="0" applyBorder="0" applyAlignment="0" applyProtection="0">
      <alignment horizontal="right" vertical="center" indent="1"/>
    </xf>
    <xf numFmtId="171" fontId="21" fillId="13" borderId="8" applyNumberFormat="0" applyBorder="0" applyAlignment="0" applyProtection="0">
      <alignment horizontal="right" vertical="center" indent="1"/>
    </xf>
    <xf numFmtId="171" fontId="21" fillId="14" borderId="8" applyNumberFormat="0" applyBorder="0" applyAlignment="0" applyProtection="0">
      <alignment horizontal="right" vertical="center" indent="1"/>
    </xf>
    <xf numFmtId="171" fontId="22" fillId="15" borderId="8" applyNumberFormat="0" applyBorder="0" applyAlignment="0" applyProtection="0">
      <alignment horizontal="right" vertical="center" indent="1"/>
    </xf>
    <xf numFmtId="171" fontId="22" fillId="16" borderId="8" applyNumberFormat="0" applyBorder="0" applyAlignment="0" applyProtection="0">
      <alignment horizontal="right" vertical="center" indent="1"/>
    </xf>
    <xf numFmtId="171" fontId="22" fillId="17" borderId="8" applyNumberFormat="0" applyBorder="0" applyAlignment="0" applyProtection="0">
      <alignment horizontal="right" vertical="center" indent="1"/>
    </xf>
    <xf numFmtId="171" fontId="23" fillId="18" borderId="8" applyNumberFormat="0" applyBorder="0" applyAlignment="0" applyProtection="0">
      <alignment horizontal="right" vertical="center" indent="1"/>
    </xf>
    <xf numFmtId="171" fontId="23" fillId="19" borderId="8" applyNumberFormat="0" applyBorder="0" applyAlignment="0" applyProtection="0">
      <alignment horizontal="right" vertical="center" indent="1"/>
    </xf>
    <xf numFmtId="171" fontId="23" fillId="20" borderId="8" applyNumberFormat="0" applyBorder="0" applyAlignment="0" applyProtection="0">
      <alignment horizontal="right" vertical="center" indent="1"/>
    </xf>
    <xf numFmtId="0" fontId="24" fillId="0" borderId="5" applyNumberFormat="0" applyFont="0" applyFill="0" applyAlignment="0" applyProtection="0"/>
    <xf numFmtId="171" fontId="25" fillId="8" borderId="0" applyNumberFormat="0" applyAlignment="0" applyProtection="0">
      <alignment horizontal="left" vertical="center" indent="1"/>
    </xf>
    <xf numFmtId="0" fontId="24" fillId="0" borderId="9" applyNumberFormat="0" applyFont="0" applyFill="0" applyAlignment="0" applyProtection="0"/>
    <xf numFmtId="171" fontId="18" fillId="0" borderId="6" applyNumberFormat="0" applyFill="0" applyBorder="0" applyAlignment="0" applyProtection="0">
      <alignment horizontal="right" vertical="center"/>
    </xf>
    <xf numFmtId="171" fontId="18" fillId="8" borderId="5" applyNumberFormat="0" applyAlignment="0" applyProtection="0">
      <alignment horizontal="left" vertical="center" indent="1"/>
    </xf>
    <xf numFmtId="0" fontId="17" fillId="7" borderId="7" applyNumberFormat="0" applyAlignment="0" applyProtection="0">
      <alignment horizontal="left" vertical="center" indent="1"/>
    </xf>
    <xf numFmtId="0" fontId="19" fillId="21" borderId="5" applyNumberFormat="0" applyAlignment="0" applyProtection="0">
      <alignment horizontal="left" vertical="center" indent="1"/>
    </xf>
    <xf numFmtId="0" fontId="19" fillId="22" borderId="5" applyNumberFormat="0" applyAlignment="0" applyProtection="0">
      <alignment horizontal="left" vertical="center" indent="1"/>
    </xf>
    <xf numFmtId="0" fontId="19" fillId="23" borderId="5" applyNumberFormat="0" applyAlignment="0" applyProtection="0">
      <alignment horizontal="left" vertical="center" indent="1"/>
    </xf>
    <xf numFmtId="0" fontId="19" fillId="11" borderId="5" applyNumberFormat="0" applyAlignment="0" applyProtection="0">
      <alignment horizontal="left" vertical="center" indent="1"/>
    </xf>
    <xf numFmtId="0" fontId="19" fillId="10" borderId="7" applyNumberFormat="0" applyAlignment="0" applyProtection="0">
      <alignment horizontal="left" vertical="center" indent="1"/>
    </xf>
    <xf numFmtId="0" fontId="26" fillId="0" borderId="10" applyNumberFormat="0" applyFill="0" applyBorder="0" applyAlignment="0" applyProtection="0"/>
    <xf numFmtId="0" fontId="27" fillId="0" borderId="10" applyNumberFormat="0" applyBorder="0" applyAlignment="0" applyProtection="0"/>
    <xf numFmtId="0" fontId="26" fillId="9" borderId="7" applyNumberFormat="0" applyAlignment="0">
      <alignment horizontal="left" vertical="center" indent="1"/>
      <protection locked="0"/>
    </xf>
    <xf numFmtId="0" fontId="26" fillId="9" borderId="7" applyNumberFormat="0" applyAlignment="0">
      <alignment horizontal="left" vertical="center" indent="1"/>
      <protection locked="0"/>
    </xf>
    <xf numFmtId="0" fontId="26" fillId="10" borderId="7" applyNumberFormat="0" applyAlignment="0" applyProtection="0">
      <alignment horizontal="left" vertical="center" indent="1"/>
    </xf>
    <xf numFmtId="171" fontId="28" fillId="10" borderId="7" applyNumberFormat="0" applyProtection="0">
      <alignment horizontal="right" vertical="center"/>
    </xf>
    <xf numFmtId="171" fontId="29" fillId="11" borderId="6" applyNumberFormat="0" applyBorder="0">
      <alignment horizontal="right" vertical="center"/>
      <protection locked="0"/>
    </xf>
    <xf numFmtId="171" fontId="28" fillId="11" borderId="7" applyNumberFormat="0" applyBorder="0">
      <alignment horizontal="right" vertical="center"/>
      <protection locked="0"/>
    </xf>
    <xf numFmtId="171" fontId="18" fillId="0" borderId="6" applyNumberFormat="0" applyFill="0" applyBorder="0" applyAlignment="0" applyProtection="0">
      <alignment horizontal="right" vertical="center"/>
    </xf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164" fontId="4" fillId="0" borderId="0" xfId="0" applyNumberFormat="1" applyFont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top" wrapText="1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4" fillId="2" borderId="0" xfId="0" applyFont="1" applyFill="1" applyAlignment="1" applyProtection="1">
      <alignment horizontal="center" vertical="top"/>
      <protection locked="0"/>
    </xf>
    <xf numFmtId="164" fontId="4" fillId="2" borderId="0" xfId="0" applyNumberFormat="1" applyFont="1" applyFill="1" applyAlignment="1" applyProtection="1">
      <alignment vertical="top"/>
      <protection locked="0"/>
    </xf>
    <xf numFmtId="0" fontId="0" fillId="2" borderId="0" xfId="0" applyFill="1" applyAlignment="1">
      <alignment horizontal="left" vertical="top" wrapText="1"/>
    </xf>
    <xf numFmtId="0" fontId="0" fillId="2" borderId="0" xfId="0" applyFill="1"/>
    <xf numFmtId="49" fontId="4" fillId="2" borderId="0" xfId="0" applyNumberFormat="1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vertical="center"/>
      <protection locked="0"/>
    </xf>
    <xf numFmtId="0" fontId="4" fillId="2" borderId="0" xfId="0" applyFont="1" applyFill="1" applyProtection="1">
      <protection locked="0"/>
    </xf>
    <xf numFmtId="0" fontId="0" fillId="0" borderId="0" xfId="0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4" fontId="6" fillId="0" borderId="0" xfId="2" applyNumberFormat="1" applyFont="1" applyAlignment="1" applyProtection="1">
      <alignment horizontal="right"/>
      <protection locked="0"/>
    </xf>
    <xf numFmtId="43" fontId="0" fillId="2" borderId="0" xfId="1" applyFont="1" applyFill="1"/>
    <xf numFmtId="166" fontId="4" fillId="2" borderId="0" xfId="0" applyNumberFormat="1" applyFont="1" applyFill="1" applyAlignment="1" applyProtection="1">
      <alignment horizontal="center"/>
      <protection locked="0"/>
    </xf>
    <xf numFmtId="0" fontId="9" fillId="2" borderId="0" xfId="0" applyFont="1" applyFill="1" applyProtection="1"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166" fontId="4" fillId="2" borderId="0" xfId="0" applyNumberFormat="1" applyFont="1" applyFill="1" applyAlignment="1" applyProtection="1">
      <alignment horizontal="center" vertical="top"/>
      <protection locked="0"/>
    </xf>
    <xf numFmtId="43" fontId="4" fillId="0" borderId="0" xfId="1" applyFont="1" applyFill="1" applyAlignment="1" applyProtection="1">
      <alignment vertical="center"/>
      <protection locked="0"/>
    </xf>
    <xf numFmtId="2" fontId="0" fillId="0" borderId="0" xfId="0" applyNumberFormat="1"/>
    <xf numFmtId="43" fontId="0" fillId="0" borderId="0" xfId="1" applyFont="1"/>
    <xf numFmtId="43" fontId="0" fillId="0" borderId="0" xfId="1" applyFont="1" applyFill="1"/>
    <xf numFmtId="43" fontId="0" fillId="0" borderId="0" xfId="1" quotePrefix="1" applyFont="1" applyFill="1"/>
    <xf numFmtId="0" fontId="1" fillId="0" borderId="0" xfId="0" applyFont="1" applyAlignment="1">
      <alignment vertical="center"/>
    </xf>
    <xf numFmtId="43" fontId="1" fillId="0" borderId="0" xfId="1" applyFont="1" applyAlignment="1">
      <alignment vertical="center"/>
    </xf>
    <xf numFmtId="165" fontId="30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164" fontId="30" fillId="0" borderId="0" xfId="0" applyNumberFormat="1" applyFont="1" applyAlignment="1" applyProtection="1">
      <alignment vertical="center"/>
      <protection locked="0"/>
    </xf>
    <xf numFmtId="43" fontId="30" fillId="0" borderId="0" xfId="1" applyFont="1" applyFill="1" applyBorder="1" applyAlignment="1"/>
    <xf numFmtId="14" fontId="0" fillId="0" borderId="0" xfId="0" applyNumberFormat="1" applyAlignment="1">
      <alignment horizontal="left"/>
    </xf>
    <xf numFmtId="0" fontId="0" fillId="24" borderId="0" xfId="0" applyFill="1"/>
    <xf numFmtId="0" fontId="8" fillId="24" borderId="0" xfId="0" applyFont="1" applyFill="1"/>
    <xf numFmtId="0" fontId="8" fillId="24" borderId="0" xfId="0" applyFont="1" applyFill="1" applyAlignment="1">
      <alignment vertical="top"/>
    </xf>
    <xf numFmtId="0" fontId="0" fillId="24" borderId="0" xfId="0" applyFill="1" applyAlignment="1">
      <alignment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vertical="top" wrapText="1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8" fillId="24" borderId="0" xfId="0" applyFont="1" applyFill="1" applyAlignment="1">
      <alignment horizontal="left" wrapText="1"/>
    </xf>
  </cellXfs>
  <cellStyles count="104">
    <cellStyle name="Accent2 2" xfId="3" xr:uid="{00000000-0005-0000-0000-000000000000}"/>
    <cellStyle name="Comma" xfId="1" builtinId="3"/>
    <cellStyle name="Comma 2" xfId="4" xr:uid="{00000000-0005-0000-0000-000002000000}"/>
    <cellStyle name="Comma 2 2" xfId="16" xr:uid="{00000000-0005-0000-0000-000003000000}"/>
    <cellStyle name="Comma 2 2 2" xfId="57" xr:uid="{12DE42A5-1403-490B-A4BB-B1FE34A71BB3}"/>
    <cellStyle name="Comma 2 3" xfId="56" xr:uid="{6E2E97DD-1553-4159-92A1-347961E4205B}"/>
    <cellStyle name="Comma 3" xfId="19" xr:uid="{00000000-0005-0000-0000-000004000000}"/>
    <cellStyle name="Comma 3 2" xfId="103" xr:uid="{327815CE-C7EA-4708-92CE-710431A67DC6}"/>
    <cellStyle name="Comma 4" xfId="52" xr:uid="{00000000-0005-0000-0000-000005000000}"/>
    <cellStyle name="Comma 4 2" xfId="102" xr:uid="{0786DC41-C9F7-4138-94C7-E1329BA59769}"/>
    <cellStyle name="Comma 5" xfId="53" xr:uid="{E68E8820-62C9-40F3-A6A5-2236AA66FA45}"/>
    <cellStyle name="Grey" xfId="5" xr:uid="{00000000-0005-0000-0000-000006000000}"/>
    <cellStyle name="Header1" xfId="6" xr:uid="{00000000-0005-0000-0000-000007000000}"/>
    <cellStyle name="Header2" xfId="7" xr:uid="{00000000-0005-0000-0000-000008000000}"/>
    <cellStyle name="Input [yellow]" xfId="8" xr:uid="{00000000-0005-0000-0000-000009000000}"/>
    <cellStyle name="Milliers [0]_mk" xfId="9" xr:uid="{00000000-0005-0000-0000-00000A000000}"/>
    <cellStyle name="Milliers_mk" xfId="10" xr:uid="{00000000-0005-0000-0000-00000B000000}"/>
    <cellStyle name="Monétaire [0]_mk" xfId="11" xr:uid="{00000000-0005-0000-0000-00000C000000}"/>
    <cellStyle name="Monétaire_mk" xfId="12" xr:uid="{00000000-0005-0000-0000-00000D000000}"/>
    <cellStyle name="Normal" xfId="0" builtinId="0"/>
    <cellStyle name="Normal - Style1" xfId="13" xr:uid="{00000000-0005-0000-0000-00000F000000}"/>
    <cellStyle name="Normal - Style1 2" xfId="17" xr:uid="{00000000-0005-0000-0000-000010000000}"/>
    <cellStyle name="Normal 10" xfId="27" xr:uid="{00000000-0005-0000-0000-000011000000}"/>
    <cellStyle name="Normal 10 2" xfId="62" xr:uid="{87BB7C59-677C-4183-92D3-451B3A561654}"/>
    <cellStyle name="Normal 11" xfId="28" xr:uid="{00000000-0005-0000-0000-000012000000}"/>
    <cellStyle name="Normal 12" xfId="29" xr:uid="{00000000-0005-0000-0000-000013000000}"/>
    <cellStyle name="Normal 13" xfId="30" xr:uid="{00000000-0005-0000-0000-000014000000}"/>
    <cellStyle name="Normal 14" xfId="31" xr:uid="{00000000-0005-0000-0000-000015000000}"/>
    <cellStyle name="Normal 15" xfId="32" xr:uid="{00000000-0005-0000-0000-000016000000}"/>
    <cellStyle name="Normal 16" xfId="33" xr:uid="{00000000-0005-0000-0000-000017000000}"/>
    <cellStyle name="Normal 17" xfId="34" xr:uid="{00000000-0005-0000-0000-000018000000}"/>
    <cellStyle name="Normal 18" xfId="35" xr:uid="{00000000-0005-0000-0000-000019000000}"/>
    <cellStyle name="Normal 19" xfId="36" xr:uid="{00000000-0005-0000-0000-00001A000000}"/>
    <cellStyle name="Normal 2" xfId="2" xr:uid="{00000000-0005-0000-0000-00001B000000}"/>
    <cellStyle name="Normal 20" xfId="37" xr:uid="{00000000-0005-0000-0000-00001C000000}"/>
    <cellStyle name="Normal 21" xfId="38" xr:uid="{00000000-0005-0000-0000-00001D000000}"/>
    <cellStyle name="Normal 22" xfId="39" xr:uid="{00000000-0005-0000-0000-00001E000000}"/>
    <cellStyle name="Normal 23" xfId="40" xr:uid="{00000000-0005-0000-0000-00001F000000}"/>
    <cellStyle name="Normal 24" xfId="41" xr:uid="{00000000-0005-0000-0000-000020000000}"/>
    <cellStyle name="Normal 25" xfId="42" xr:uid="{00000000-0005-0000-0000-000021000000}"/>
    <cellStyle name="Normal 26" xfId="43" xr:uid="{00000000-0005-0000-0000-000022000000}"/>
    <cellStyle name="Normal 27" xfId="44" xr:uid="{00000000-0005-0000-0000-000023000000}"/>
    <cellStyle name="Normal 28" xfId="45" xr:uid="{00000000-0005-0000-0000-000024000000}"/>
    <cellStyle name="Normal 29" xfId="46" xr:uid="{00000000-0005-0000-0000-000025000000}"/>
    <cellStyle name="Normal 3" xfId="20" xr:uid="{00000000-0005-0000-0000-000026000000}"/>
    <cellStyle name="Normal 3 2" xfId="54" xr:uid="{3D98F103-8309-4602-B6C9-DC753DA325A4}"/>
    <cellStyle name="Normal 30" xfId="47" xr:uid="{00000000-0005-0000-0000-000027000000}"/>
    <cellStyle name="Normal 31" xfId="48" xr:uid="{00000000-0005-0000-0000-000028000000}"/>
    <cellStyle name="Normal 31 2" xfId="49" xr:uid="{00000000-0005-0000-0000-000029000000}"/>
    <cellStyle name="Normal 32" xfId="50" xr:uid="{00000000-0005-0000-0000-00002A000000}"/>
    <cellStyle name="Normal 33" xfId="51" xr:uid="{00000000-0005-0000-0000-00002B000000}"/>
    <cellStyle name="Normal 4" xfId="21" xr:uid="{00000000-0005-0000-0000-00002C000000}"/>
    <cellStyle name="Normal 4 2" xfId="55" xr:uid="{CFEE6D9C-F5CD-4E41-9722-16FC7CAD4FC5}"/>
    <cellStyle name="Normal 5" xfId="22" xr:uid="{00000000-0005-0000-0000-00002D000000}"/>
    <cellStyle name="Normal 5 2" xfId="58" xr:uid="{D106F048-9D16-45E1-92F7-F60EEB3BE437}"/>
    <cellStyle name="Normal 6" xfId="23" xr:uid="{00000000-0005-0000-0000-00002E000000}"/>
    <cellStyle name="Normal 6 2" xfId="59" xr:uid="{C79AC824-D7A2-4825-B09C-23FE65F72FD7}"/>
    <cellStyle name="Normal 7" xfId="24" xr:uid="{00000000-0005-0000-0000-00002F000000}"/>
    <cellStyle name="Normal 7 2" xfId="60" xr:uid="{D1C368AC-C55A-4682-95F8-B50CE953A7F7}"/>
    <cellStyle name="Normal 8" xfId="25" xr:uid="{00000000-0005-0000-0000-000030000000}"/>
    <cellStyle name="Normal 9" xfId="26" xr:uid="{00000000-0005-0000-0000-000031000000}"/>
    <cellStyle name="Normal 9 2" xfId="61" xr:uid="{FE2D56A2-7969-4468-AC7E-F8F2822EF9A9}"/>
    <cellStyle name="Output 2" xfId="15" xr:uid="{00000000-0005-0000-0000-000032000000}"/>
    <cellStyle name="Percent [2]" xfId="14" xr:uid="{00000000-0005-0000-0000-000033000000}"/>
    <cellStyle name="Percent [2] 2" xfId="18" xr:uid="{00000000-0005-0000-0000-000034000000}"/>
    <cellStyle name="SAPBorder" xfId="82" xr:uid="{8A4BD465-04DB-4D21-800F-6D80FD33BDD0}"/>
    <cellStyle name="SAPDataCell" xfId="64" xr:uid="{BC687C8F-8476-4193-8C90-5C82CA98FCDF}"/>
    <cellStyle name="SAPDataRemoved" xfId="83" xr:uid="{19B85FAD-2531-4391-ABA4-25811BC2D955}"/>
    <cellStyle name="SAPDataTotalCell" xfId="65" xr:uid="{5F7F614B-4B56-443A-9386-E3435A670B0C}"/>
    <cellStyle name="SAPDimensionCell" xfId="63" xr:uid="{8B801B7F-242E-4707-94A9-7FA2DD8F2073}"/>
    <cellStyle name="SAPEditableDataCell" xfId="67" xr:uid="{2047DFE8-4FCA-4A73-BFB6-95B2F3825EF0}"/>
    <cellStyle name="SAPEditableDataTotalCell" xfId="70" xr:uid="{2E911AB6-49BC-425F-A70F-B3E731BFC6BF}"/>
    <cellStyle name="SAPEmphasized" xfId="93" xr:uid="{40859A7E-2974-47A3-8320-516F26EFA36C}"/>
    <cellStyle name="SAPEmphasizedEditableDataCell" xfId="95" xr:uid="{42A193BE-A782-4394-B90E-E241DD27C911}"/>
    <cellStyle name="SAPEmphasizedEditableDataTotalCell" xfId="96" xr:uid="{2770F05D-4B69-41F1-AC14-28C3270E2512}"/>
    <cellStyle name="SAPEmphasizedLockedDataCell" xfId="99" xr:uid="{A02680BE-FF0A-4DBC-B1A0-EDF5DD1BFA5D}"/>
    <cellStyle name="SAPEmphasizedLockedDataTotalCell" xfId="100" xr:uid="{78696FF3-D4C0-41A1-8297-F4BEADF4A886}"/>
    <cellStyle name="SAPEmphasizedReadonlyDataCell" xfId="97" xr:uid="{65DC211C-F55E-4A74-AD5B-FF567C9022AF}"/>
    <cellStyle name="SAPEmphasizedReadonlyDataTotalCell" xfId="98" xr:uid="{8CF76FD2-6D78-424E-A7D6-677C756AE54E}"/>
    <cellStyle name="SAPEmphasizedTotal" xfId="94" xr:uid="{E40DBB35-EADE-4373-9F99-BD252031620E}"/>
    <cellStyle name="SAPError" xfId="84" xr:uid="{B0F027A1-8D7C-4BF8-A92F-2E343880C173}"/>
    <cellStyle name="SAPExceptionLevel1" xfId="73" xr:uid="{2F201DBF-AEB8-457B-BF9A-2BD4B2C2B3E6}"/>
    <cellStyle name="SAPExceptionLevel2" xfId="74" xr:uid="{BF25DDEA-B613-4340-B917-91DA1F0B244B}"/>
    <cellStyle name="SAPExceptionLevel3" xfId="75" xr:uid="{48BECB1F-0E35-460D-8214-5FD5631CA0D3}"/>
    <cellStyle name="SAPExceptionLevel4" xfId="76" xr:uid="{1FB7FFA8-25C0-4452-9A57-F79141A1CE88}"/>
    <cellStyle name="SAPExceptionLevel5" xfId="77" xr:uid="{10DFB2BC-DA39-4EE7-9422-B421F0F7F24A}"/>
    <cellStyle name="SAPExceptionLevel6" xfId="78" xr:uid="{522F6D8C-B072-442E-AC72-23AF3610DBEA}"/>
    <cellStyle name="SAPExceptionLevel7" xfId="79" xr:uid="{65D4431D-AA67-4424-B741-B1318B16E0DF}"/>
    <cellStyle name="SAPExceptionLevel8" xfId="80" xr:uid="{D1B617B8-C04B-419A-8AE7-E2ADE7E79D5B}"/>
    <cellStyle name="SAPExceptionLevel9" xfId="81" xr:uid="{DE70A9D4-D8ED-4BB9-B41D-9B9C1F6BF314}"/>
    <cellStyle name="SAPFormula" xfId="101" xr:uid="{EACDAE8D-4EB4-4E9E-95A2-204AF4C86C35}"/>
    <cellStyle name="SAPGroupingFillCell" xfId="66" xr:uid="{2D917071-13F1-4EB6-863D-1CBFD7D63D23}"/>
    <cellStyle name="SAPHierarchyCell0" xfId="88" xr:uid="{6BA03BDD-FE73-4E7B-BD40-3B1E4106918C}"/>
    <cellStyle name="SAPHierarchyCell1" xfId="89" xr:uid="{6B7FEBAF-8C78-4996-B3E5-A8EEF02AAB3C}"/>
    <cellStyle name="SAPHierarchyCell2" xfId="90" xr:uid="{FF15818D-F607-408C-B63F-6155AAEE09D8}"/>
    <cellStyle name="SAPHierarchyCell3" xfId="91" xr:uid="{AECCC4B0-CE16-47F3-9A9D-DC0C39B46BCC}"/>
    <cellStyle name="SAPHierarchyCell4" xfId="92" xr:uid="{4E93E8FB-E9DD-4C76-8456-D63FCD470300}"/>
    <cellStyle name="SAPLockedDataCell" xfId="69" xr:uid="{B5366EEC-AD6F-455B-A4EA-491DF5BDCB5C}"/>
    <cellStyle name="SAPLockedDataTotalCell" xfId="72" xr:uid="{3C9D8FCE-B84F-4BEE-8974-9973F54AFED1}"/>
    <cellStyle name="SAPMemberCell" xfId="86" xr:uid="{704E01AD-A2B8-4FCE-A451-D5AD8F8D7FE1}"/>
    <cellStyle name="SAPMemberTotalCell" xfId="87" xr:uid="{C1AD56F8-363D-4055-BADF-82820D9348FC}"/>
    <cellStyle name="SAPMessageText" xfId="85" xr:uid="{8DD80EAE-2278-4900-BC08-975A789FEFC0}"/>
    <cellStyle name="SAPReadonlyDataCell" xfId="68" xr:uid="{60C480F7-CE4B-4617-8920-EE59B806166E}"/>
    <cellStyle name="SAPReadonlyDataTotalCell" xfId="71" xr:uid="{A607C4F2-148E-4362-A9F9-8A859B16F0B7}"/>
  </cellStyles>
  <dxfs count="0"/>
  <tableStyles count="0" defaultTableStyle="TableStyleMedium2" defaultPivotStyle="PivotStyleLight16"/>
  <colors>
    <mruColors>
      <color rgb="FF841E02"/>
      <color rgb="FF721A02"/>
      <color rgb="FF621702"/>
      <color rgb="FF740000"/>
      <color rgb="FF990000"/>
      <color rgb="FF800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390345</xdr:colOff>
      <xdr:row>0</xdr:row>
      <xdr:rowOff>361905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38095" cy="3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1</xdr:col>
      <xdr:colOff>476070</xdr:colOff>
      <xdr:row>0</xdr:row>
      <xdr:rowOff>428580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66675"/>
          <a:ext cx="1438095" cy="3619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47625</xdr:rowOff>
    </xdr:from>
    <xdr:to>
      <xdr:col>1</xdr:col>
      <xdr:colOff>507820</xdr:colOff>
      <xdr:row>0</xdr:row>
      <xdr:rowOff>412705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47625"/>
          <a:ext cx="1438095" cy="3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2068"/>
      </a:accent1>
      <a:accent2>
        <a:srgbClr val="FF585D"/>
      </a:accent2>
      <a:accent3>
        <a:srgbClr val="FFC100"/>
      </a:accent3>
      <a:accent4>
        <a:srgbClr val="A7A8B4"/>
      </a:accent4>
      <a:accent5>
        <a:srgbClr val="D0D0D0"/>
      </a:accent5>
      <a:accent6>
        <a:srgbClr val="0460A9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/>
  </sheetViews>
  <sheetFormatPr baseColWidth="10" defaultColWidth="9.33203125" defaultRowHeight="15" x14ac:dyDescent="0.2"/>
  <cols>
    <col min="1" max="1" width="15.5" customWidth="1"/>
    <col min="2" max="2" width="14.6640625" customWidth="1"/>
    <col min="3" max="5" width="15.5" customWidth="1"/>
    <col min="6" max="6" width="29" customWidth="1"/>
    <col min="7" max="7" width="2.5" customWidth="1"/>
    <col min="11" max="11" width="26.5" customWidth="1"/>
  </cols>
  <sheetData>
    <row r="1" spans="1:7" ht="30.75" customHeight="1" x14ac:dyDescent="0.2"/>
    <row r="2" spans="1:7" x14ac:dyDescent="0.2">
      <c r="A2" s="36" t="s">
        <v>0</v>
      </c>
      <c r="B2" s="35"/>
      <c r="C2" s="35"/>
      <c r="D2" s="35"/>
      <c r="E2" s="35"/>
      <c r="F2" s="35"/>
      <c r="G2" s="35"/>
    </row>
    <row r="3" spans="1:7" x14ac:dyDescent="0.2">
      <c r="A3" s="36" t="s">
        <v>1</v>
      </c>
      <c r="B3" s="35"/>
      <c r="C3" s="35"/>
      <c r="D3" s="35"/>
      <c r="E3" s="35"/>
      <c r="F3" s="35"/>
      <c r="G3" s="35"/>
    </row>
    <row r="4" spans="1:7" x14ac:dyDescent="0.2">
      <c r="A4" s="36"/>
      <c r="B4" s="35"/>
      <c r="C4" s="35"/>
      <c r="D4" s="35"/>
      <c r="E4" s="35"/>
      <c r="F4" s="35"/>
      <c r="G4" s="35"/>
    </row>
    <row r="5" spans="1:7" ht="82.5" customHeight="1" x14ac:dyDescent="0.2">
      <c r="A5" s="37" t="s">
        <v>2</v>
      </c>
      <c r="B5" s="35"/>
      <c r="C5" s="39" t="s">
        <v>3</v>
      </c>
      <c r="D5" s="39"/>
      <c r="E5" s="39"/>
      <c r="F5" s="39"/>
      <c r="G5" s="35"/>
    </row>
    <row r="6" spans="1:7" x14ac:dyDescent="0.2">
      <c r="A6" s="36" t="s">
        <v>4</v>
      </c>
      <c r="B6" s="35"/>
      <c r="C6" s="12" t="s">
        <v>5</v>
      </c>
      <c r="D6" s="12"/>
      <c r="E6" s="12"/>
      <c r="F6" s="12"/>
      <c r="G6" s="35"/>
    </row>
    <row r="7" spans="1:7" x14ac:dyDescent="0.2">
      <c r="A7" s="36"/>
      <c r="B7" s="35"/>
      <c r="C7" s="35"/>
      <c r="D7" s="35"/>
      <c r="E7" s="35"/>
      <c r="F7" s="35"/>
      <c r="G7" s="35"/>
    </row>
    <row r="8" spans="1:7" x14ac:dyDescent="0.2">
      <c r="A8" s="36"/>
      <c r="B8" s="35"/>
      <c r="C8" s="35"/>
      <c r="D8" s="35"/>
      <c r="E8" s="35"/>
      <c r="F8" s="35"/>
      <c r="G8" s="35"/>
    </row>
    <row r="9" spans="1:7" x14ac:dyDescent="0.2">
      <c r="A9" s="36" t="s">
        <v>6</v>
      </c>
      <c r="B9" s="35"/>
      <c r="C9" s="34">
        <v>45838</v>
      </c>
      <c r="D9" s="35"/>
      <c r="E9" s="35"/>
      <c r="F9" s="35"/>
      <c r="G9" s="35"/>
    </row>
    <row r="10" spans="1:7" x14ac:dyDescent="0.2">
      <c r="A10" s="36"/>
      <c r="B10" s="35"/>
      <c r="C10" s="35"/>
      <c r="D10" s="35"/>
      <c r="E10" s="35"/>
      <c r="F10" s="35"/>
      <c r="G10" s="35"/>
    </row>
    <row r="11" spans="1:7" x14ac:dyDescent="0.2">
      <c r="A11" s="36" t="s">
        <v>7</v>
      </c>
      <c r="B11" s="35"/>
      <c r="C11" s="35"/>
      <c r="D11" s="35"/>
      <c r="E11" s="35"/>
      <c r="F11" s="35"/>
      <c r="G11" s="35"/>
    </row>
    <row r="12" spans="1:7" x14ac:dyDescent="0.2">
      <c r="A12" s="36" t="s">
        <v>8</v>
      </c>
      <c r="B12" s="35"/>
      <c r="C12" s="35"/>
      <c r="D12" s="35"/>
      <c r="E12" s="35"/>
      <c r="F12" s="35"/>
      <c r="G12" s="35"/>
    </row>
    <row r="13" spans="1:7" x14ac:dyDescent="0.2">
      <c r="A13" s="36"/>
      <c r="B13" s="35"/>
      <c r="C13" s="35"/>
      <c r="D13" s="35"/>
      <c r="E13" s="35"/>
      <c r="F13" s="35"/>
      <c r="G13" s="35"/>
    </row>
    <row r="14" spans="1:7" s="1" customFormat="1" ht="32" x14ac:dyDescent="0.2">
      <c r="A14" s="3" t="s">
        <v>9</v>
      </c>
      <c r="B14" s="3" t="s">
        <v>10</v>
      </c>
      <c r="C14" s="3" t="s">
        <v>11</v>
      </c>
      <c r="D14" s="3" t="s">
        <v>12</v>
      </c>
      <c r="E14" s="3" t="s">
        <v>13</v>
      </c>
      <c r="F14" s="3" t="s">
        <v>14</v>
      </c>
    </row>
    <row r="15" spans="1:7" ht="64" x14ac:dyDescent="0.2">
      <c r="A15" s="4" t="s">
        <v>15</v>
      </c>
      <c r="B15" s="5" t="s">
        <v>16</v>
      </c>
      <c r="C15" s="5" t="s">
        <v>17</v>
      </c>
      <c r="D15" s="6">
        <v>39430000</v>
      </c>
      <c r="E15" s="5">
        <v>1.4359999999999999</v>
      </c>
      <c r="F15" s="7" t="s">
        <v>18</v>
      </c>
    </row>
    <row r="16" spans="1:7" ht="80" x14ac:dyDescent="0.2">
      <c r="A16" s="4" t="s">
        <v>15</v>
      </c>
      <c r="B16" s="5" t="s">
        <v>16</v>
      </c>
      <c r="C16" s="5" t="s">
        <v>17</v>
      </c>
      <c r="D16" s="6">
        <v>29200000</v>
      </c>
      <c r="E16" s="22">
        <f>+D16/27061930</f>
        <v>1.079006560138172</v>
      </c>
      <c r="F16" s="7" t="s">
        <v>19</v>
      </c>
    </row>
    <row r="17" spans="1:9" ht="112" x14ac:dyDescent="0.2">
      <c r="A17" s="4" t="s">
        <v>15</v>
      </c>
      <c r="B17" s="5" t="s">
        <v>16</v>
      </c>
      <c r="C17" s="5" t="s">
        <v>17</v>
      </c>
      <c r="D17" s="6">
        <v>49878180</v>
      </c>
      <c r="E17" s="22">
        <f>+D17/26769930</f>
        <v>1.8632166763230236</v>
      </c>
      <c r="F17" s="7" t="s">
        <v>20</v>
      </c>
    </row>
    <row r="18" spans="1:9" ht="112" x14ac:dyDescent="0.2">
      <c r="A18" s="4" t="s">
        <v>15</v>
      </c>
      <c r="B18" s="5" t="s">
        <v>16</v>
      </c>
      <c r="C18" s="5" t="s">
        <v>17</v>
      </c>
      <c r="D18" s="6">
        <v>10270000</v>
      </c>
      <c r="E18" s="22">
        <f>+D18/26271148.2</f>
        <v>0.39092314967794212</v>
      </c>
      <c r="F18" s="7" t="s">
        <v>21</v>
      </c>
    </row>
    <row r="19" spans="1:9" ht="112" x14ac:dyDescent="0.2">
      <c r="A19" s="4" t="s">
        <v>15</v>
      </c>
      <c r="B19" s="5" t="s">
        <v>16</v>
      </c>
      <c r="C19" s="5" t="s">
        <v>17</v>
      </c>
      <c r="D19" s="6">
        <v>66220000</v>
      </c>
      <c r="E19" s="22">
        <f>+D19/26168448.2</f>
        <v>2.5305283482571963</v>
      </c>
      <c r="F19" s="7" t="s">
        <v>22</v>
      </c>
    </row>
    <row r="20" spans="1:9" ht="112" x14ac:dyDescent="0.2">
      <c r="A20" s="4" t="s">
        <v>15</v>
      </c>
      <c r="B20" s="5" t="s">
        <v>16</v>
      </c>
      <c r="C20" s="5" t="s">
        <v>17</v>
      </c>
      <c r="D20" s="6">
        <v>23250000</v>
      </c>
      <c r="E20" s="22">
        <f>+D20/25506248.2</f>
        <v>0.91154135322810825</v>
      </c>
      <c r="F20" s="7" t="s">
        <v>23</v>
      </c>
    </row>
    <row r="21" spans="1:9" ht="112" x14ac:dyDescent="0.2">
      <c r="A21" s="4" t="s">
        <v>15</v>
      </c>
      <c r="B21" s="5" t="s">
        <v>16</v>
      </c>
      <c r="C21" s="5" t="s">
        <v>17</v>
      </c>
      <c r="D21" s="6">
        <v>60313900</v>
      </c>
      <c r="E21" s="22">
        <f>+D21/25273748.2</f>
        <v>2.3864248200431151</v>
      </c>
      <c r="F21" s="7" t="s">
        <v>24</v>
      </c>
    </row>
    <row r="22" spans="1:9" ht="112" x14ac:dyDescent="0.2">
      <c r="A22" s="4" t="s">
        <v>15</v>
      </c>
      <c r="B22" s="5" t="s">
        <v>16</v>
      </c>
      <c r="C22" s="5" t="s">
        <v>17</v>
      </c>
      <c r="D22" s="6">
        <v>32640000</v>
      </c>
      <c r="E22" s="22">
        <f>+D22/24670609.2</f>
        <v>1.3230317798556834</v>
      </c>
      <c r="F22" s="7" t="s">
        <v>25</v>
      </c>
    </row>
    <row r="23" spans="1:9" ht="112" x14ac:dyDescent="0.2">
      <c r="A23" s="4" t="s">
        <v>15</v>
      </c>
      <c r="B23" s="5" t="s">
        <v>16</v>
      </c>
      <c r="C23" s="5" t="s">
        <v>17</v>
      </c>
      <c r="D23" s="6">
        <v>30699668</v>
      </c>
      <c r="E23" s="22">
        <f>+D23/24344209.2</f>
        <v>1.2610665537658952</v>
      </c>
      <c r="F23" s="7" t="s">
        <v>26</v>
      </c>
    </row>
    <row r="24" spans="1:9" ht="112" x14ac:dyDescent="0.2">
      <c r="A24" s="4" t="s">
        <v>15</v>
      </c>
      <c r="B24" s="5" t="s">
        <v>16</v>
      </c>
      <c r="C24" s="5" t="s">
        <v>17</v>
      </c>
      <c r="D24" s="6">
        <v>126243500</v>
      </c>
      <c r="E24" s="22">
        <f>+D24/24037212.52</f>
        <v>5.2520024896796977</v>
      </c>
      <c r="F24" s="7" t="s">
        <v>27</v>
      </c>
    </row>
    <row r="25" spans="1:9" ht="112" x14ac:dyDescent="0.2">
      <c r="A25" s="4" t="s">
        <v>15</v>
      </c>
      <c r="B25" s="5" t="s">
        <v>16</v>
      </c>
      <c r="C25" s="5" t="s">
        <v>17</v>
      </c>
      <c r="D25" s="6">
        <v>87547255</v>
      </c>
      <c r="E25" s="22">
        <f>+D25/22774777.52</f>
        <v>3.8440443566625015</v>
      </c>
      <c r="F25" s="7" t="s">
        <v>28</v>
      </c>
    </row>
    <row r="26" spans="1:9" ht="120" customHeight="1" x14ac:dyDescent="0.2">
      <c r="A26" s="4" t="s">
        <v>15</v>
      </c>
      <c r="B26" s="5" t="s">
        <v>16</v>
      </c>
      <c r="C26" s="5" t="s">
        <v>17</v>
      </c>
      <c r="D26" s="6">
        <v>77508630</v>
      </c>
      <c r="E26" s="22">
        <f>+D26/21899304.97</f>
        <v>3.539319175023115</v>
      </c>
      <c r="F26" s="7" t="s">
        <v>29</v>
      </c>
    </row>
    <row r="27" spans="1:9" ht="120" customHeight="1" x14ac:dyDescent="0.2">
      <c r="A27" s="4" t="s">
        <v>15</v>
      </c>
      <c r="B27" s="5" t="s">
        <v>16</v>
      </c>
      <c r="C27" s="5" t="s">
        <v>17</v>
      </c>
      <c r="D27" s="6">
        <f>SUM('Transaktionen 2. Linie'!$C$16:$C$19842)-D16-D17-D18-D19-D22-D23-D25-D24-D21-D20-D26</f>
        <v>48400000</v>
      </c>
      <c r="E27" s="22">
        <f>+D27/21124218.67</f>
        <v>2.2912090030925625</v>
      </c>
      <c r="F27" s="7" t="s">
        <v>53</v>
      </c>
    </row>
    <row r="28" spans="1:9" x14ac:dyDescent="0.2">
      <c r="A28" s="35"/>
      <c r="B28" s="35"/>
      <c r="C28" s="35"/>
      <c r="D28" s="35"/>
      <c r="E28" s="35"/>
      <c r="F28" s="35"/>
      <c r="G28" s="35"/>
    </row>
    <row r="29" spans="1:9" x14ac:dyDescent="0.2">
      <c r="A29" s="36" t="s">
        <v>30</v>
      </c>
      <c r="B29" s="35"/>
      <c r="C29" s="35"/>
      <c r="D29" s="35"/>
      <c r="E29" s="35"/>
      <c r="F29" s="35"/>
      <c r="G29" s="35"/>
    </row>
    <row r="30" spans="1:9" x14ac:dyDescent="0.2">
      <c r="A30" s="36" t="s">
        <v>31</v>
      </c>
      <c r="B30" s="35"/>
      <c r="C30" s="35"/>
      <c r="D30" s="35"/>
      <c r="E30" s="35"/>
      <c r="F30" s="35"/>
      <c r="G30" s="35"/>
    </row>
    <row r="31" spans="1:9" x14ac:dyDescent="0.2">
      <c r="A31" s="35"/>
      <c r="B31" s="35"/>
      <c r="C31" s="35"/>
      <c r="D31" s="35"/>
      <c r="E31" s="35"/>
      <c r="F31" s="35"/>
      <c r="G31" s="35"/>
    </row>
    <row r="32" spans="1:9" ht="32" x14ac:dyDescent="0.2">
      <c r="A32" s="3" t="s">
        <v>9</v>
      </c>
      <c r="B32" s="3" t="s">
        <v>10</v>
      </c>
      <c r="C32" s="3" t="s">
        <v>11</v>
      </c>
      <c r="D32" s="3" t="s">
        <v>12</v>
      </c>
      <c r="E32" s="3" t="s">
        <v>13</v>
      </c>
      <c r="F32" s="3" t="s">
        <v>14</v>
      </c>
      <c r="I32" s="3"/>
    </row>
    <row r="33" spans="1:7" ht="93" customHeight="1" x14ac:dyDescent="0.2">
      <c r="A33" s="4" t="s">
        <v>32</v>
      </c>
      <c r="B33" s="5" t="s">
        <v>33</v>
      </c>
      <c r="C33" s="5" t="s">
        <v>34</v>
      </c>
      <c r="D33" s="6">
        <f>SUM('Transaktionen 1. Linie'!C20:C998)-'Transaktionen 1. Linie'!C53-'Transaktionen 1. Linie'!C233</f>
        <v>79321409</v>
      </c>
      <c r="E33" s="22">
        <f>+D33/26271148.2</f>
        <v>3.0193354472417009</v>
      </c>
      <c r="F33" s="40" t="s">
        <v>35</v>
      </c>
    </row>
    <row r="34" spans="1:7" ht="12.75" customHeight="1" x14ac:dyDescent="0.2">
      <c r="A34" s="9" t="s">
        <v>36</v>
      </c>
      <c r="B34" s="10" t="s">
        <v>33</v>
      </c>
      <c r="C34" s="10" t="s">
        <v>34</v>
      </c>
      <c r="D34" s="11">
        <f>+'Transaktionen 1. Linie'!C53+'Transaktionen 1. Linie'!C233</f>
        <v>3229662</v>
      </c>
      <c r="E34" s="19">
        <f>+D34/26271148.2</f>
        <v>0.12293570023711411</v>
      </c>
      <c r="F34" s="40"/>
    </row>
    <row r="35" spans="1:7" x14ac:dyDescent="0.2">
      <c r="A35" s="9"/>
      <c r="B35" s="10"/>
      <c r="C35" s="10"/>
      <c r="D35" s="11"/>
      <c r="E35" s="10"/>
      <c r="F35" s="8"/>
    </row>
    <row r="36" spans="1:7" x14ac:dyDescent="0.2">
      <c r="A36" s="36" t="s">
        <v>37</v>
      </c>
      <c r="B36" s="35"/>
      <c r="C36" s="35"/>
      <c r="D36" s="35"/>
      <c r="E36" s="35"/>
      <c r="F36" s="35"/>
      <c r="G36" s="35"/>
    </row>
    <row r="37" spans="1:7" x14ac:dyDescent="0.2">
      <c r="A37" s="36" t="s">
        <v>38</v>
      </c>
      <c r="B37" s="35"/>
      <c r="C37" s="35"/>
      <c r="D37" s="35"/>
      <c r="E37" s="35"/>
      <c r="F37" s="35"/>
      <c r="G37" s="35"/>
    </row>
    <row r="38" spans="1:7" x14ac:dyDescent="0.2">
      <c r="A38" s="35"/>
      <c r="B38" s="35"/>
      <c r="C38" s="35"/>
      <c r="D38" s="35"/>
      <c r="E38" s="35"/>
      <c r="F38" s="35"/>
      <c r="G38" s="35"/>
    </row>
    <row r="39" spans="1:7" ht="32" x14ac:dyDescent="0.2">
      <c r="A39" s="3" t="s">
        <v>9</v>
      </c>
      <c r="B39" s="3" t="s">
        <v>10</v>
      </c>
      <c r="C39" s="3" t="s">
        <v>11</v>
      </c>
      <c r="D39" s="3" t="s">
        <v>12</v>
      </c>
      <c r="E39" s="3" t="s">
        <v>13</v>
      </c>
      <c r="F39" s="3" t="s">
        <v>14</v>
      </c>
    </row>
    <row r="40" spans="1:7" x14ac:dyDescent="0.2">
      <c r="A40" s="8"/>
      <c r="B40" s="8"/>
      <c r="C40" s="8"/>
      <c r="D40" s="18">
        <v>0</v>
      </c>
      <c r="E40" s="18">
        <v>0</v>
      </c>
      <c r="F40" s="8"/>
    </row>
    <row r="41" spans="1:7" x14ac:dyDescent="0.2">
      <c r="A41" s="8"/>
      <c r="B41" s="8"/>
      <c r="C41" s="8"/>
      <c r="D41" s="8"/>
      <c r="E41" s="8"/>
      <c r="F41" s="8"/>
    </row>
    <row r="42" spans="1:7" x14ac:dyDescent="0.2">
      <c r="A42" s="35"/>
      <c r="B42" s="35"/>
      <c r="C42" s="35"/>
      <c r="D42" s="35"/>
      <c r="E42" s="35"/>
      <c r="F42" s="35"/>
      <c r="G42" s="35"/>
    </row>
    <row r="43" spans="1:7" x14ac:dyDescent="0.2">
      <c r="A43" s="35"/>
      <c r="B43" s="35"/>
      <c r="C43" s="35"/>
      <c r="D43" s="35"/>
      <c r="E43" s="35"/>
      <c r="F43" s="35"/>
      <c r="G43" s="35"/>
    </row>
    <row r="44" spans="1:7" x14ac:dyDescent="0.2">
      <c r="A44" s="35"/>
      <c r="B44" s="35"/>
      <c r="C44" s="35"/>
      <c r="D44" s="35"/>
      <c r="E44" s="35"/>
      <c r="F44" s="35"/>
      <c r="G44" s="35"/>
    </row>
    <row r="45" spans="1:7" x14ac:dyDescent="0.2">
      <c r="A45" s="35"/>
      <c r="B45" s="35"/>
      <c r="C45" s="35"/>
      <c r="D45" s="35"/>
      <c r="E45" s="35"/>
      <c r="F45" s="35"/>
      <c r="G45" s="35"/>
    </row>
    <row r="46" spans="1:7" x14ac:dyDescent="0.2">
      <c r="A46" s="35"/>
      <c r="B46" s="35"/>
      <c r="C46" s="35"/>
      <c r="D46" s="35"/>
      <c r="E46" s="35"/>
      <c r="F46" s="35"/>
      <c r="G46" s="35"/>
    </row>
    <row r="47" spans="1:7" x14ac:dyDescent="0.2">
      <c r="A47" s="35"/>
      <c r="B47" s="35"/>
      <c r="C47" s="35"/>
      <c r="D47" s="35"/>
      <c r="E47" s="35"/>
      <c r="F47" s="35"/>
      <c r="G47" s="35"/>
    </row>
    <row r="48" spans="1:7" x14ac:dyDescent="0.2">
      <c r="A48" s="35"/>
      <c r="B48" s="35"/>
      <c r="C48" s="35"/>
      <c r="D48" s="35"/>
      <c r="E48" s="35"/>
      <c r="F48" s="35"/>
      <c r="G48" s="35"/>
    </row>
    <row r="49" spans="1:7" x14ac:dyDescent="0.2">
      <c r="A49" s="35"/>
      <c r="B49" s="35"/>
      <c r="C49" s="35"/>
      <c r="D49" s="35"/>
      <c r="E49" s="35"/>
      <c r="F49" s="35"/>
      <c r="G49" s="35"/>
    </row>
    <row r="50" spans="1:7" x14ac:dyDescent="0.2">
      <c r="A50" s="35"/>
      <c r="B50" s="35"/>
      <c r="C50" s="35"/>
      <c r="D50" s="35"/>
      <c r="E50" s="35"/>
      <c r="F50" s="35"/>
      <c r="G50" s="35"/>
    </row>
  </sheetData>
  <mergeCells count="2">
    <mergeCell ref="C5:F5"/>
    <mergeCell ref="F33:F34"/>
  </mergeCells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  <customPr name="EpmWorksheetKeyString_GUID" r:id="rId3"/>
  </customProperties>
  <ignoredErrors>
    <ignoredError sqref="E19:E21 E15:E18 E33" unlockedFormula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35"/>
  <sheetViews>
    <sheetView workbookViewId="0"/>
  </sheetViews>
  <sheetFormatPr baseColWidth="10" defaultColWidth="9.33203125" defaultRowHeight="15" x14ac:dyDescent="0.2"/>
  <cols>
    <col min="1" max="1" width="15.5" customWidth="1"/>
    <col min="2" max="2" width="15" customWidth="1"/>
    <col min="3" max="5" width="15.5" customWidth="1"/>
    <col min="6" max="6" width="20.5" customWidth="1"/>
    <col min="7" max="7" width="2.5" customWidth="1"/>
  </cols>
  <sheetData>
    <row r="1" spans="1:12" ht="37.5" customHeight="1" x14ac:dyDescent="0.2"/>
    <row r="2" spans="1:12" x14ac:dyDescent="0.2">
      <c r="A2" s="36" t="s">
        <v>0</v>
      </c>
      <c r="B2" s="36"/>
      <c r="C2" s="36"/>
      <c r="D2" s="36"/>
      <c r="E2" s="36"/>
      <c r="F2" s="36"/>
      <c r="G2" s="35"/>
    </row>
    <row r="3" spans="1:12" x14ac:dyDescent="0.2">
      <c r="A3" s="36" t="s">
        <v>1</v>
      </c>
      <c r="B3" s="36"/>
      <c r="C3" s="36"/>
      <c r="D3" s="36"/>
      <c r="E3" s="36"/>
      <c r="F3" s="36"/>
      <c r="G3" s="35"/>
    </row>
    <row r="4" spans="1:12" x14ac:dyDescent="0.2">
      <c r="A4" s="36"/>
      <c r="B4" s="36"/>
      <c r="C4" s="36"/>
      <c r="D4" s="36"/>
      <c r="E4" s="36"/>
      <c r="F4" s="36"/>
      <c r="G4" s="35"/>
    </row>
    <row r="5" spans="1:12" ht="80.25" customHeight="1" x14ac:dyDescent="0.2">
      <c r="A5" s="37" t="s">
        <v>2</v>
      </c>
      <c r="B5" s="36"/>
      <c r="C5" s="41" t="s">
        <v>3</v>
      </c>
      <c r="D5" s="41"/>
      <c r="E5" s="41"/>
      <c r="F5" s="41"/>
      <c r="G5" s="35"/>
    </row>
    <row r="6" spans="1:12" x14ac:dyDescent="0.2">
      <c r="A6" s="36" t="s">
        <v>4</v>
      </c>
      <c r="B6" s="36"/>
      <c r="C6" s="20" t="s">
        <v>5</v>
      </c>
      <c r="D6" s="20"/>
      <c r="E6" s="20"/>
      <c r="F6" s="20"/>
      <c r="G6" s="35"/>
    </row>
    <row r="7" spans="1:12" x14ac:dyDescent="0.2">
      <c r="A7" s="36"/>
      <c r="B7" s="36"/>
      <c r="C7" s="36"/>
      <c r="D7" s="36"/>
      <c r="E7" s="36"/>
      <c r="F7" s="36"/>
      <c r="G7" s="35"/>
    </row>
    <row r="8" spans="1:12" x14ac:dyDescent="0.2">
      <c r="A8" s="36"/>
      <c r="B8" s="36"/>
      <c r="C8" s="36"/>
      <c r="D8" s="36"/>
      <c r="E8" s="36"/>
      <c r="F8" s="36"/>
      <c r="G8" s="35"/>
    </row>
    <row r="9" spans="1:12" x14ac:dyDescent="0.2">
      <c r="A9" s="36" t="s">
        <v>39</v>
      </c>
      <c r="B9" s="36"/>
      <c r="C9" s="36"/>
      <c r="D9" s="36"/>
      <c r="E9" s="36"/>
      <c r="F9" s="36"/>
      <c r="G9" s="35"/>
    </row>
    <row r="10" spans="1:12" x14ac:dyDescent="0.2">
      <c r="A10" s="36"/>
      <c r="B10" s="36"/>
      <c r="C10" s="36"/>
      <c r="D10" s="36"/>
      <c r="E10" s="36"/>
      <c r="F10" s="36"/>
      <c r="G10" s="35"/>
    </row>
    <row r="11" spans="1:12" x14ac:dyDescent="0.2">
      <c r="A11" s="36" t="s">
        <v>40</v>
      </c>
      <c r="B11" s="36"/>
      <c r="C11" s="36"/>
      <c r="D11" s="36"/>
      <c r="E11" s="36"/>
      <c r="F11" s="36"/>
      <c r="G11" s="35"/>
    </row>
    <row r="12" spans="1:12" ht="27.75" customHeight="1" x14ac:dyDescent="0.2">
      <c r="A12" s="42" t="s">
        <v>41</v>
      </c>
      <c r="B12" s="42"/>
      <c r="C12" s="42"/>
      <c r="D12" s="42"/>
      <c r="E12" s="42"/>
      <c r="F12" s="42"/>
      <c r="G12" s="35"/>
    </row>
    <row r="13" spans="1:12" s="1" customFormat="1" x14ac:dyDescent="0.2">
      <c r="A13" s="36" t="s">
        <v>42</v>
      </c>
      <c r="B13" s="36"/>
      <c r="C13" s="36"/>
      <c r="D13" s="36"/>
      <c r="E13" s="36"/>
      <c r="F13" s="36"/>
      <c r="G13" s="38"/>
    </row>
    <row r="14" spans="1:12" ht="29.25" customHeight="1" x14ac:dyDescent="0.2">
      <c r="A14" s="42" t="s">
        <v>43</v>
      </c>
      <c r="B14" s="42"/>
      <c r="C14" s="42"/>
      <c r="D14" s="42"/>
      <c r="E14" s="42"/>
      <c r="F14" s="42"/>
      <c r="G14" s="35"/>
      <c r="L14" s="1"/>
    </row>
    <row r="15" spans="1:12" x14ac:dyDescent="0.2">
      <c r="A15" s="36" t="s">
        <v>44</v>
      </c>
      <c r="B15" s="36"/>
      <c r="C15" s="36"/>
      <c r="D15" s="36"/>
      <c r="E15" s="36"/>
      <c r="F15" s="36"/>
      <c r="G15" s="35"/>
      <c r="L15" s="1"/>
    </row>
    <row r="16" spans="1:12" x14ac:dyDescent="0.2">
      <c r="A16" s="35"/>
      <c r="B16" s="35"/>
      <c r="C16" s="35"/>
      <c r="D16" s="35"/>
      <c r="E16" s="35"/>
      <c r="F16" s="35"/>
      <c r="G16" s="35"/>
      <c r="L16" s="1"/>
    </row>
    <row r="17" spans="1:12" x14ac:dyDescent="0.2">
      <c r="L17" s="1"/>
    </row>
    <row r="18" spans="1:12" ht="32" x14ac:dyDescent="0.2">
      <c r="A18" s="13" t="s">
        <v>45</v>
      </c>
      <c r="B18" s="13" t="s">
        <v>39</v>
      </c>
      <c r="C18" s="13" t="s">
        <v>12</v>
      </c>
      <c r="D18" s="13" t="s">
        <v>46</v>
      </c>
      <c r="E18" s="13" t="s">
        <v>47</v>
      </c>
      <c r="F18" s="13" t="s">
        <v>48</v>
      </c>
      <c r="L18" s="1"/>
    </row>
    <row r="19" spans="1:12" x14ac:dyDescent="0.2">
      <c r="L19" s="1"/>
    </row>
    <row r="20" spans="1:12" x14ac:dyDescent="0.2">
      <c r="A20" s="14">
        <v>40780</v>
      </c>
      <c r="B20" s="15" t="s">
        <v>32</v>
      </c>
      <c r="C20" s="2">
        <v>1155000</v>
      </c>
      <c r="D20" s="16">
        <v>44.9711</v>
      </c>
      <c r="E20" s="16">
        <v>45.98</v>
      </c>
      <c r="F20" s="16">
        <v>44.7</v>
      </c>
      <c r="L20" s="1"/>
    </row>
    <row r="21" spans="1:12" x14ac:dyDescent="0.2">
      <c r="A21" s="14">
        <v>40781</v>
      </c>
      <c r="B21" s="15" t="s">
        <v>32</v>
      </c>
      <c r="C21" s="2">
        <v>1600000</v>
      </c>
      <c r="D21" s="16">
        <v>44.498399999999997</v>
      </c>
      <c r="E21" s="16">
        <v>45.94</v>
      </c>
      <c r="F21" s="16">
        <v>44.09</v>
      </c>
    </row>
    <row r="22" spans="1:12" x14ac:dyDescent="0.2">
      <c r="A22" s="14">
        <v>40784</v>
      </c>
      <c r="B22" s="15" t="s">
        <v>32</v>
      </c>
      <c r="C22" s="2">
        <v>800000</v>
      </c>
      <c r="D22" s="16">
        <v>45.937444999999997</v>
      </c>
      <c r="E22" s="16">
        <v>46.78</v>
      </c>
      <c r="F22" s="16">
        <v>45.68</v>
      </c>
    </row>
    <row r="23" spans="1:12" x14ac:dyDescent="0.2">
      <c r="A23" s="14">
        <v>40785</v>
      </c>
      <c r="B23" s="15" t="s">
        <v>32</v>
      </c>
      <c r="C23" s="2">
        <v>2400</v>
      </c>
      <c r="D23" s="16">
        <v>46.23</v>
      </c>
      <c r="E23" s="16">
        <v>46.87</v>
      </c>
      <c r="F23" s="16">
        <v>46.17</v>
      </c>
    </row>
    <row r="24" spans="1:12" x14ac:dyDescent="0.2">
      <c r="A24" s="14">
        <v>40788</v>
      </c>
      <c r="B24" s="15" t="s">
        <v>32</v>
      </c>
      <c r="C24" s="2">
        <v>1400000</v>
      </c>
      <c r="D24" s="16">
        <v>45.421689000000001</v>
      </c>
      <c r="E24" s="16">
        <v>46.6</v>
      </c>
      <c r="F24" s="16">
        <v>44.9</v>
      </c>
    </row>
    <row r="25" spans="1:12" x14ac:dyDescent="0.2">
      <c r="A25" s="14">
        <v>40791</v>
      </c>
      <c r="B25" s="15" t="s">
        <v>32</v>
      </c>
      <c r="C25" s="2">
        <v>900000</v>
      </c>
      <c r="D25" s="16">
        <v>44.641570000000002</v>
      </c>
      <c r="E25" s="16">
        <v>45.32</v>
      </c>
      <c r="F25" s="16">
        <v>44.38</v>
      </c>
    </row>
    <row r="26" spans="1:12" x14ac:dyDescent="0.2">
      <c r="A26" s="14">
        <v>40798</v>
      </c>
      <c r="B26" s="15" t="s">
        <v>32</v>
      </c>
      <c r="C26" s="2">
        <v>900000</v>
      </c>
      <c r="D26" s="16">
        <v>47.473399999999998</v>
      </c>
      <c r="E26" s="16">
        <v>48.53</v>
      </c>
      <c r="F26" s="16">
        <v>47.2</v>
      </c>
    </row>
    <row r="27" spans="1:12" x14ac:dyDescent="0.2">
      <c r="A27" s="14">
        <v>40808</v>
      </c>
      <c r="B27" s="15" t="s">
        <v>32</v>
      </c>
      <c r="C27" s="2">
        <v>950000</v>
      </c>
      <c r="D27" s="16">
        <v>48.828200000000002</v>
      </c>
      <c r="E27" s="16">
        <v>49.42</v>
      </c>
      <c r="F27" s="16">
        <v>48.42</v>
      </c>
    </row>
    <row r="28" spans="1:12" x14ac:dyDescent="0.2">
      <c r="A28" s="14">
        <v>40809</v>
      </c>
      <c r="B28" s="15" t="s">
        <v>32</v>
      </c>
      <c r="C28" s="2">
        <v>525000</v>
      </c>
      <c r="D28" s="16">
        <v>47.910600000000002</v>
      </c>
      <c r="E28" s="16">
        <v>49.32</v>
      </c>
      <c r="F28" s="16">
        <v>47.38</v>
      </c>
    </row>
    <row r="29" spans="1:12" x14ac:dyDescent="0.2">
      <c r="A29" s="14">
        <v>40842</v>
      </c>
      <c r="B29" s="15" t="s">
        <v>32</v>
      </c>
      <c r="C29" s="2">
        <v>961000</v>
      </c>
      <c r="D29" s="16">
        <v>49.669699999999999</v>
      </c>
      <c r="E29" s="16">
        <v>49.96</v>
      </c>
      <c r="F29" s="16">
        <v>49.37</v>
      </c>
    </row>
    <row r="30" spans="1:12" x14ac:dyDescent="0.2">
      <c r="A30" s="14">
        <v>40843</v>
      </c>
      <c r="B30" s="15" t="s">
        <v>32</v>
      </c>
      <c r="C30" s="2">
        <v>1100000</v>
      </c>
      <c r="D30" s="16">
        <v>50.143099999999997</v>
      </c>
      <c r="E30" s="16">
        <v>50.75</v>
      </c>
      <c r="F30" s="16">
        <v>49.75</v>
      </c>
    </row>
    <row r="31" spans="1:12" x14ac:dyDescent="0.2">
      <c r="A31" s="14">
        <v>40844</v>
      </c>
      <c r="B31" s="15" t="s">
        <v>32</v>
      </c>
      <c r="C31" s="2">
        <v>1255000</v>
      </c>
      <c r="D31" s="16">
        <v>49.954099999999997</v>
      </c>
      <c r="E31" s="16">
        <v>50.25</v>
      </c>
      <c r="F31" s="16">
        <v>49.67</v>
      </c>
    </row>
    <row r="32" spans="1:12" x14ac:dyDescent="0.2">
      <c r="A32" s="14">
        <v>40847</v>
      </c>
      <c r="B32" s="15" t="s">
        <v>32</v>
      </c>
      <c r="C32" s="2">
        <v>270000</v>
      </c>
      <c r="D32" s="16">
        <v>49.896299999999997</v>
      </c>
      <c r="E32" s="16">
        <v>50.65</v>
      </c>
      <c r="F32" s="16">
        <v>49.61</v>
      </c>
    </row>
    <row r="33" spans="1:6" x14ac:dyDescent="0.2">
      <c r="A33" s="14">
        <v>40848</v>
      </c>
      <c r="B33" s="15" t="s">
        <v>32</v>
      </c>
      <c r="C33" s="2">
        <v>1090000</v>
      </c>
      <c r="D33" s="16">
        <v>49.174799999999998</v>
      </c>
      <c r="E33" s="16">
        <v>49.74</v>
      </c>
      <c r="F33" s="16">
        <v>48.63</v>
      </c>
    </row>
    <row r="34" spans="1:6" x14ac:dyDescent="0.2">
      <c r="A34" s="14">
        <v>40849</v>
      </c>
      <c r="B34" s="15" t="s">
        <v>32</v>
      </c>
      <c r="C34" s="2">
        <v>700000</v>
      </c>
      <c r="D34" s="16">
        <v>48.875666000000002</v>
      </c>
      <c r="E34" s="16">
        <v>49.5</v>
      </c>
      <c r="F34" s="16">
        <v>48.64</v>
      </c>
    </row>
    <row r="35" spans="1:6" x14ac:dyDescent="0.2">
      <c r="A35" s="14">
        <v>40850</v>
      </c>
      <c r="B35" s="15" t="s">
        <v>32</v>
      </c>
      <c r="C35" s="2">
        <v>455000</v>
      </c>
      <c r="D35" s="16">
        <v>49.176085999999998</v>
      </c>
      <c r="E35" s="16">
        <v>49.56</v>
      </c>
      <c r="F35" s="16">
        <v>48.55</v>
      </c>
    </row>
    <row r="36" spans="1:6" x14ac:dyDescent="0.2">
      <c r="A36" s="14">
        <v>40854</v>
      </c>
      <c r="B36" s="15" t="s">
        <v>32</v>
      </c>
      <c r="C36" s="2">
        <v>650000</v>
      </c>
      <c r="D36" s="16">
        <v>49.695599999999999</v>
      </c>
      <c r="E36" s="16">
        <v>50.05</v>
      </c>
      <c r="F36" s="16">
        <v>49.15</v>
      </c>
    </row>
    <row r="37" spans="1:6" x14ac:dyDescent="0.2">
      <c r="A37" s="14">
        <v>40855</v>
      </c>
      <c r="B37" s="15" t="s">
        <v>32</v>
      </c>
      <c r="C37" s="2">
        <v>530000</v>
      </c>
      <c r="D37" s="16">
        <v>50.036099999999998</v>
      </c>
      <c r="E37" s="16">
        <v>50.35</v>
      </c>
      <c r="F37" s="16">
        <v>49.86</v>
      </c>
    </row>
    <row r="38" spans="1:6" x14ac:dyDescent="0.2">
      <c r="A38" s="14">
        <v>40856</v>
      </c>
      <c r="B38" s="15" t="s">
        <v>32</v>
      </c>
      <c r="C38" s="2">
        <v>563000</v>
      </c>
      <c r="D38" s="16">
        <v>49.8673</v>
      </c>
      <c r="E38" s="16">
        <v>50.3</v>
      </c>
      <c r="F38" s="16">
        <v>49.55</v>
      </c>
    </row>
    <row r="39" spans="1:6" x14ac:dyDescent="0.2">
      <c r="A39" s="14">
        <v>40857</v>
      </c>
      <c r="B39" s="15" t="s">
        <v>32</v>
      </c>
      <c r="C39" s="2">
        <v>264000</v>
      </c>
      <c r="D39" s="16">
        <v>49.450400000000002</v>
      </c>
      <c r="E39" s="16">
        <v>49.79</v>
      </c>
      <c r="F39" s="16">
        <v>49.28</v>
      </c>
    </row>
    <row r="40" spans="1:6" x14ac:dyDescent="0.2">
      <c r="A40" s="14">
        <v>40861</v>
      </c>
      <c r="B40" s="15" t="s">
        <v>32</v>
      </c>
      <c r="C40" s="2">
        <v>312000</v>
      </c>
      <c r="D40" s="16">
        <v>50.140300000000003</v>
      </c>
      <c r="E40" s="16">
        <v>50.35</v>
      </c>
      <c r="F40" s="16">
        <v>49.93</v>
      </c>
    </row>
    <row r="41" spans="1:6" x14ac:dyDescent="0.2">
      <c r="A41" s="14">
        <v>40862</v>
      </c>
      <c r="B41" s="15" t="s">
        <v>32</v>
      </c>
      <c r="C41" s="2">
        <v>387000</v>
      </c>
      <c r="D41" s="16">
        <v>49.919699999999999</v>
      </c>
      <c r="E41" s="16">
        <v>50.5</v>
      </c>
      <c r="F41" s="16">
        <v>49.65</v>
      </c>
    </row>
    <row r="42" spans="1:6" x14ac:dyDescent="0.2">
      <c r="A42" s="14">
        <v>40864</v>
      </c>
      <c r="B42" s="15" t="s">
        <v>32</v>
      </c>
      <c r="C42" s="2">
        <v>422000</v>
      </c>
      <c r="D42" s="16">
        <v>50.380699999999997</v>
      </c>
      <c r="E42" s="17">
        <v>50.65</v>
      </c>
      <c r="F42" s="17">
        <v>50.1</v>
      </c>
    </row>
    <row r="43" spans="1:6" x14ac:dyDescent="0.2">
      <c r="A43" s="14">
        <v>40868</v>
      </c>
      <c r="B43" s="15" t="s">
        <v>32</v>
      </c>
      <c r="C43" s="2">
        <v>797000</v>
      </c>
      <c r="D43" s="16">
        <v>49.268700000000003</v>
      </c>
      <c r="E43" s="17">
        <v>49.9</v>
      </c>
      <c r="F43" s="17">
        <v>49.05</v>
      </c>
    </row>
    <row r="44" spans="1:6" x14ac:dyDescent="0.2">
      <c r="A44" s="14">
        <v>40869</v>
      </c>
      <c r="B44" s="15" t="s">
        <v>32</v>
      </c>
      <c r="C44" s="2">
        <v>507000</v>
      </c>
      <c r="D44" s="16">
        <v>49.043500000000002</v>
      </c>
      <c r="E44" s="17">
        <v>49.52</v>
      </c>
      <c r="F44" s="17">
        <v>48.79</v>
      </c>
    </row>
    <row r="45" spans="1:6" x14ac:dyDescent="0.2">
      <c r="A45" s="14">
        <v>40870</v>
      </c>
      <c r="B45" s="15" t="s">
        <v>32</v>
      </c>
      <c r="C45" s="2">
        <v>615000</v>
      </c>
      <c r="D45" s="16">
        <v>48.630600000000001</v>
      </c>
      <c r="E45" s="17">
        <v>48.97</v>
      </c>
      <c r="F45" s="16">
        <v>48.29</v>
      </c>
    </row>
    <row r="46" spans="1:6" x14ac:dyDescent="0.2">
      <c r="A46" s="14">
        <v>40871</v>
      </c>
      <c r="B46" s="15" t="s">
        <v>32</v>
      </c>
      <c r="C46" s="2">
        <v>720000</v>
      </c>
      <c r="D46" s="16">
        <v>47.876399999999997</v>
      </c>
      <c r="E46" s="17">
        <v>48.5</v>
      </c>
      <c r="F46" s="16">
        <v>47.46</v>
      </c>
    </row>
    <row r="47" spans="1:6" x14ac:dyDescent="0.2">
      <c r="A47" s="14">
        <v>40872</v>
      </c>
      <c r="B47" s="15" t="s">
        <v>32</v>
      </c>
      <c r="C47" s="2">
        <v>164000</v>
      </c>
      <c r="D47" s="16">
        <v>47.6785</v>
      </c>
      <c r="E47" s="17">
        <v>48.45</v>
      </c>
      <c r="F47" s="16">
        <v>47.12</v>
      </c>
    </row>
    <row r="48" spans="1:6" x14ac:dyDescent="0.2">
      <c r="A48" s="14">
        <v>41050</v>
      </c>
      <c r="B48" s="15" t="s">
        <v>32</v>
      </c>
      <c r="C48" s="2">
        <v>407323</v>
      </c>
      <c r="D48" s="16">
        <v>48.801900000000003</v>
      </c>
      <c r="E48" s="16">
        <v>49.05</v>
      </c>
      <c r="F48" s="16">
        <v>48.51</v>
      </c>
    </row>
    <row r="49" spans="1:6" x14ac:dyDescent="0.2">
      <c r="A49" s="14">
        <v>41051</v>
      </c>
      <c r="B49" s="15" t="s">
        <v>32</v>
      </c>
      <c r="C49" s="2">
        <v>467000</v>
      </c>
      <c r="D49" s="16">
        <v>49.188200000000002</v>
      </c>
      <c r="E49" s="16">
        <v>49.58</v>
      </c>
      <c r="F49" s="16">
        <v>48.85</v>
      </c>
    </row>
    <row r="50" spans="1:6" x14ac:dyDescent="0.2">
      <c r="A50" s="14">
        <v>41052</v>
      </c>
      <c r="B50" s="15" t="s">
        <v>32</v>
      </c>
      <c r="C50" s="2">
        <v>523000</v>
      </c>
      <c r="D50" s="16">
        <v>49.270038999999997</v>
      </c>
      <c r="E50" s="16">
        <v>49.9</v>
      </c>
      <c r="F50" s="16">
        <v>48.98</v>
      </c>
    </row>
    <row r="51" spans="1:6" x14ac:dyDescent="0.2">
      <c r="A51" s="14">
        <v>41053</v>
      </c>
      <c r="B51" s="15" t="s">
        <v>32</v>
      </c>
      <c r="C51" s="2">
        <v>280476</v>
      </c>
      <c r="D51" s="16">
        <v>49.290199999999999</v>
      </c>
      <c r="E51" s="16">
        <v>49.65</v>
      </c>
      <c r="F51" s="16">
        <v>48.89</v>
      </c>
    </row>
    <row r="52" spans="1:6" x14ac:dyDescent="0.2">
      <c r="A52" s="14">
        <v>41054</v>
      </c>
      <c r="B52" s="15" t="s">
        <v>32</v>
      </c>
      <c r="C52" s="2">
        <v>421000</v>
      </c>
      <c r="D52" s="16">
        <v>49.860399999999998</v>
      </c>
      <c r="E52" s="16">
        <v>50.05</v>
      </c>
      <c r="F52" s="16">
        <v>49.48</v>
      </c>
    </row>
    <row r="53" spans="1:6" x14ac:dyDescent="0.2">
      <c r="A53" s="14">
        <v>41058</v>
      </c>
      <c r="B53" s="15" t="s">
        <v>36</v>
      </c>
      <c r="C53" s="2">
        <v>229662</v>
      </c>
      <c r="D53" s="16">
        <v>50.5</v>
      </c>
      <c r="E53" s="21" t="s">
        <v>49</v>
      </c>
      <c r="F53" s="21" t="s">
        <v>49</v>
      </c>
    </row>
    <row r="54" spans="1:6" x14ac:dyDescent="0.2">
      <c r="A54" s="14">
        <v>41058</v>
      </c>
      <c r="B54" s="15" t="s">
        <v>32</v>
      </c>
      <c r="C54" s="2">
        <v>369400</v>
      </c>
      <c r="D54" s="16">
        <v>50.262</v>
      </c>
      <c r="E54" s="16">
        <v>50.45</v>
      </c>
      <c r="F54" s="16">
        <v>50</v>
      </c>
    </row>
    <row r="55" spans="1:6" x14ac:dyDescent="0.2">
      <c r="A55" s="14">
        <v>41059</v>
      </c>
      <c r="B55" s="15" t="s">
        <v>32</v>
      </c>
      <c r="C55" s="2">
        <v>560000</v>
      </c>
      <c r="D55" s="16">
        <v>50.527200000000001</v>
      </c>
      <c r="E55" s="16">
        <v>50.95</v>
      </c>
      <c r="F55" s="16">
        <v>50.1</v>
      </c>
    </row>
    <row r="56" spans="1:6" x14ac:dyDescent="0.2">
      <c r="A56" s="14">
        <v>41064</v>
      </c>
      <c r="B56" s="15" t="s">
        <v>32</v>
      </c>
      <c r="C56" s="2">
        <v>325000</v>
      </c>
      <c r="D56" s="16">
        <v>49.592500000000001</v>
      </c>
      <c r="E56" s="16">
        <v>49.92</v>
      </c>
      <c r="F56" s="16">
        <v>49.42</v>
      </c>
    </row>
    <row r="57" spans="1:6" x14ac:dyDescent="0.2">
      <c r="A57" s="14">
        <v>41065</v>
      </c>
      <c r="B57" s="15" t="s">
        <v>32</v>
      </c>
      <c r="C57" s="2">
        <v>460000</v>
      </c>
      <c r="D57" s="16">
        <v>49.604399999999998</v>
      </c>
      <c r="E57" s="16">
        <v>49.75</v>
      </c>
      <c r="F57" s="16">
        <v>49.46</v>
      </c>
    </row>
    <row r="58" spans="1:6" x14ac:dyDescent="0.2">
      <c r="A58" s="14">
        <v>41066</v>
      </c>
      <c r="B58" s="15" t="s">
        <v>32</v>
      </c>
      <c r="C58" s="2">
        <v>803810</v>
      </c>
      <c r="D58" s="16">
        <v>49.732700000000001</v>
      </c>
      <c r="E58" s="16">
        <v>50.15</v>
      </c>
      <c r="F58" s="16">
        <v>49.42</v>
      </c>
    </row>
    <row r="59" spans="1:6" x14ac:dyDescent="0.2">
      <c r="A59" s="14">
        <v>41331</v>
      </c>
      <c r="B59" s="15" t="s">
        <v>32</v>
      </c>
      <c r="C59" s="2">
        <v>275000</v>
      </c>
      <c r="D59" s="16">
        <v>62.430500000000002</v>
      </c>
      <c r="E59" s="16">
        <v>62.75</v>
      </c>
      <c r="F59" s="16">
        <v>62.15</v>
      </c>
    </row>
    <row r="60" spans="1:6" x14ac:dyDescent="0.2">
      <c r="A60" s="14">
        <v>41332</v>
      </c>
      <c r="B60" s="15" t="s">
        <v>32</v>
      </c>
      <c r="C60" s="2">
        <v>185000</v>
      </c>
      <c r="D60" s="16">
        <v>62.237400000000001</v>
      </c>
      <c r="E60" s="16">
        <v>62.55</v>
      </c>
      <c r="F60" s="16">
        <v>62</v>
      </c>
    </row>
    <row r="61" spans="1:6" x14ac:dyDescent="0.2">
      <c r="A61" s="14">
        <v>41333</v>
      </c>
      <c r="B61" s="15" t="s">
        <v>32</v>
      </c>
      <c r="C61" s="2">
        <v>185000</v>
      </c>
      <c r="D61" s="16">
        <v>63.223199999999999</v>
      </c>
      <c r="E61" s="16">
        <v>63.8</v>
      </c>
      <c r="F61" s="16">
        <v>62.4</v>
      </c>
    </row>
    <row r="62" spans="1:6" x14ac:dyDescent="0.2">
      <c r="A62" s="14">
        <v>41334</v>
      </c>
      <c r="B62" s="15" t="s">
        <v>32</v>
      </c>
      <c r="C62" s="2">
        <v>185000</v>
      </c>
      <c r="D62" s="16">
        <v>63.876399999999997</v>
      </c>
      <c r="E62" s="16">
        <v>64.45</v>
      </c>
      <c r="F62" s="16">
        <v>63.55</v>
      </c>
    </row>
    <row r="63" spans="1:6" x14ac:dyDescent="0.2">
      <c r="A63" s="14">
        <v>41337</v>
      </c>
      <c r="B63" s="15" t="s">
        <v>32</v>
      </c>
      <c r="C63" s="2">
        <v>230000</v>
      </c>
      <c r="D63" s="16">
        <v>64.614599999999996</v>
      </c>
      <c r="E63" s="16">
        <v>64.8</v>
      </c>
      <c r="F63" s="16">
        <v>64.3</v>
      </c>
    </row>
    <row r="64" spans="1:6" x14ac:dyDescent="0.2">
      <c r="A64" s="14">
        <v>41338</v>
      </c>
      <c r="B64" s="15" t="s">
        <v>32</v>
      </c>
      <c r="C64" s="2">
        <v>185000</v>
      </c>
      <c r="D64" s="16">
        <v>65.098200000000006</v>
      </c>
      <c r="E64" s="16">
        <v>65.25</v>
      </c>
      <c r="F64" s="16">
        <v>64.7</v>
      </c>
    </row>
    <row r="65" spans="1:6" x14ac:dyDescent="0.2">
      <c r="A65" s="14">
        <v>41339</v>
      </c>
      <c r="B65" s="15" t="s">
        <v>32</v>
      </c>
      <c r="C65" s="2">
        <v>275000</v>
      </c>
      <c r="D65" s="16">
        <v>65.131500000000003</v>
      </c>
      <c r="E65" s="16">
        <v>65.3</v>
      </c>
      <c r="F65" s="16">
        <v>64.95</v>
      </c>
    </row>
    <row r="66" spans="1:6" x14ac:dyDescent="0.2">
      <c r="A66" s="14">
        <v>41340</v>
      </c>
      <c r="B66" s="15" t="s">
        <v>32</v>
      </c>
      <c r="C66" s="2">
        <v>275000</v>
      </c>
      <c r="D66" s="16">
        <v>65.030699999999996</v>
      </c>
      <c r="E66" s="16">
        <v>65.3</v>
      </c>
      <c r="F66" s="16">
        <v>64.849999999999994</v>
      </c>
    </row>
    <row r="67" spans="1:6" x14ac:dyDescent="0.2">
      <c r="A67" s="14">
        <v>41341</v>
      </c>
      <c r="B67" s="15" t="s">
        <v>32</v>
      </c>
      <c r="C67" s="2">
        <v>185000</v>
      </c>
      <c r="D67" s="16">
        <v>65.466999999999999</v>
      </c>
      <c r="E67" s="16">
        <v>65.900000000000006</v>
      </c>
      <c r="F67" s="16">
        <v>64.8</v>
      </c>
    </row>
    <row r="68" spans="1:6" x14ac:dyDescent="0.2">
      <c r="A68" s="14">
        <v>41344</v>
      </c>
      <c r="B68" s="15" t="s">
        <v>32</v>
      </c>
      <c r="C68" s="2">
        <v>185000</v>
      </c>
      <c r="D68" s="16">
        <v>65.466700000000003</v>
      </c>
      <c r="E68" s="16">
        <v>65.599999999999994</v>
      </c>
      <c r="F68" s="16">
        <v>65.25</v>
      </c>
    </row>
    <row r="69" spans="1:6" x14ac:dyDescent="0.2">
      <c r="A69" s="14">
        <v>41345</v>
      </c>
      <c r="B69" s="15" t="s">
        <v>32</v>
      </c>
      <c r="C69" s="2">
        <v>185000</v>
      </c>
      <c r="D69" s="16">
        <v>65.8339</v>
      </c>
      <c r="E69" s="16">
        <v>66.05</v>
      </c>
      <c r="F69" s="16">
        <v>65.400000000000006</v>
      </c>
    </row>
    <row r="70" spans="1:6" x14ac:dyDescent="0.2">
      <c r="A70" s="14">
        <v>41346</v>
      </c>
      <c r="B70" s="15" t="s">
        <v>32</v>
      </c>
      <c r="C70" s="2">
        <v>275000</v>
      </c>
      <c r="D70" s="16">
        <v>65.472099999999998</v>
      </c>
      <c r="E70" s="16">
        <v>65.849999999999994</v>
      </c>
      <c r="F70" s="16">
        <v>65.25</v>
      </c>
    </row>
    <row r="71" spans="1:6" x14ac:dyDescent="0.2">
      <c r="A71" s="14">
        <v>41347</v>
      </c>
      <c r="B71" s="15" t="s">
        <v>32</v>
      </c>
      <c r="C71" s="2">
        <v>185000</v>
      </c>
      <c r="D71" s="16">
        <v>65.344200000000001</v>
      </c>
      <c r="E71" s="16">
        <v>65.55</v>
      </c>
      <c r="F71" s="16">
        <v>65.150000000000006</v>
      </c>
    </row>
    <row r="72" spans="1:6" x14ac:dyDescent="0.2">
      <c r="A72" s="14">
        <v>41348</v>
      </c>
      <c r="B72" s="15" t="s">
        <v>32</v>
      </c>
      <c r="C72" s="2">
        <v>275000</v>
      </c>
      <c r="D72" s="16">
        <v>65.6584</v>
      </c>
      <c r="E72" s="16">
        <v>65.95</v>
      </c>
      <c r="F72" s="16">
        <v>65.349999999999994</v>
      </c>
    </row>
    <row r="73" spans="1:6" x14ac:dyDescent="0.2">
      <c r="A73" s="14">
        <v>41351</v>
      </c>
      <c r="B73" s="15" t="s">
        <v>32</v>
      </c>
      <c r="C73" s="2">
        <v>185000</v>
      </c>
      <c r="D73" s="16">
        <v>65.582700000000003</v>
      </c>
      <c r="E73" s="16">
        <v>65.900000000000006</v>
      </c>
      <c r="F73" s="16">
        <v>65.3</v>
      </c>
    </row>
    <row r="74" spans="1:6" x14ac:dyDescent="0.2">
      <c r="A74" s="14">
        <v>41352</v>
      </c>
      <c r="B74" s="15" t="s">
        <v>32</v>
      </c>
      <c r="C74" s="2">
        <v>185000</v>
      </c>
      <c r="D74" s="16">
        <v>66.268600000000006</v>
      </c>
      <c r="E74" s="16">
        <v>66.849999999999994</v>
      </c>
      <c r="F74" s="16">
        <v>65.349999999999994</v>
      </c>
    </row>
    <row r="75" spans="1:6" x14ac:dyDescent="0.2">
      <c r="A75" s="14">
        <v>41353</v>
      </c>
      <c r="B75" s="15" t="s">
        <v>32</v>
      </c>
      <c r="C75" s="2">
        <v>275000</v>
      </c>
      <c r="D75" s="16">
        <v>67.399900000000002</v>
      </c>
      <c r="E75" s="16">
        <v>67.7</v>
      </c>
      <c r="F75" s="16">
        <v>66.55</v>
      </c>
    </row>
    <row r="76" spans="1:6" x14ac:dyDescent="0.2">
      <c r="A76" s="14">
        <v>41354</v>
      </c>
      <c r="B76" s="15" t="s">
        <v>32</v>
      </c>
      <c r="C76" s="2">
        <v>74098</v>
      </c>
      <c r="D76" s="16">
        <v>67.218000000000004</v>
      </c>
      <c r="E76" s="16">
        <v>67.55</v>
      </c>
      <c r="F76" s="16">
        <v>66.55</v>
      </c>
    </row>
    <row r="77" spans="1:6" x14ac:dyDescent="0.2">
      <c r="A77" s="14">
        <v>41358</v>
      </c>
      <c r="B77" s="15" t="s">
        <v>32</v>
      </c>
      <c r="C77" s="2">
        <v>268634</v>
      </c>
      <c r="D77" s="16">
        <v>66.774900000000002</v>
      </c>
      <c r="E77" s="16">
        <v>67.05</v>
      </c>
      <c r="F77" s="16">
        <v>66.55</v>
      </c>
    </row>
    <row r="78" spans="1:6" x14ac:dyDescent="0.2">
      <c r="A78" s="14">
        <v>41359</v>
      </c>
      <c r="B78" s="15" t="s">
        <v>32</v>
      </c>
      <c r="C78" s="2">
        <v>268634</v>
      </c>
      <c r="D78" s="16">
        <v>67.013099999999994</v>
      </c>
      <c r="E78" s="16">
        <v>67.5</v>
      </c>
      <c r="F78" s="16">
        <v>66.45</v>
      </c>
    </row>
    <row r="79" spans="1:6" x14ac:dyDescent="0.2">
      <c r="A79" s="14">
        <v>41360</v>
      </c>
      <c r="B79" s="15" t="s">
        <v>32</v>
      </c>
      <c r="C79" s="2">
        <v>268634</v>
      </c>
      <c r="D79" s="16">
        <v>66.691100000000006</v>
      </c>
      <c r="E79" s="16">
        <v>67.5</v>
      </c>
      <c r="F79" s="16">
        <v>66.55</v>
      </c>
    </row>
    <row r="80" spans="1:6" x14ac:dyDescent="0.2">
      <c r="A80" s="14">
        <v>41389</v>
      </c>
      <c r="B80" s="15" t="s">
        <v>32</v>
      </c>
      <c r="C80" s="2">
        <v>250000</v>
      </c>
      <c r="D80" s="16">
        <v>68.977400000000003</v>
      </c>
      <c r="E80" s="16">
        <v>69.55</v>
      </c>
      <c r="F80" s="16">
        <v>68.25</v>
      </c>
    </row>
    <row r="81" spans="1:6" x14ac:dyDescent="0.2">
      <c r="A81" s="14">
        <v>41390</v>
      </c>
      <c r="B81" s="15" t="s">
        <v>32</v>
      </c>
      <c r="C81" s="2">
        <v>250000</v>
      </c>
      <c r="D81" s="16">
        <v>69.044600000000003</v>
      </c>
      <c r="E81" s="16">
        <v>69.3</v>
      </c>
      <c r="F81" s="16">
        <v>68.75</v>
      </c>
    </row>
    <row r="82" spans="1:6" x14ac:dyDescent="0.2">
      <c r="A82" s="14">
        <v>41393</v>
      </c>
      <c r="B82" s="15" t="s">
        <v>32</v>
      </c>
      <c r="C82" s="2">
        <v>250000</v>
      </c>
      <c r="D82" s="16">
        <v>69.357600000000005</v>
      </c>
      <c r="E82" s="16">
        <v>69.900000000000006</v>
      </c>
      <c r="F82" s="16">
        <v>69.05</v>
      </c>
    </row>
    <row r="83" spans="1:6" x14ac:dyDescent="0.2">
      <c r="A83" s="14">
        <v>41394</v>
      </c>
      <c r="B83" s="15" t="s">
        <v>32</v>
      </c>
      <c r="C83" s="2">
        <v>250000</v>
      </c>
      <c r="D83" s="16">
        <v>68.855500000000006</v>
      </c>
      <c r="E83" s="16">
        <v>69.099999999999994</v>
      </c>
      <c r="F83" s="16">
        <v>68.55</v>
      </c>
    </row>
    <row r="84" spans="1:6" x14ac:dyDescent="0.2">
      <c r="A84" s="14">
        <v>41400</v>
      </c>
      <c r="B84" s="15" t="s">
        <v>32</v>
      </c>
      <c r="C84" s="2">
        <v>250000</v>
      </c>
      <c r="D84" s="16">
        <v>68.734200000000001</v>
      </c>
      <c r="E84" s="16">
        <v>68.900000000000006</v>
      </c>
      <c r="F84" s="16">
        <v>68.5</v>
      </c>
    </row>
    <row r="85" spans="1:6" x14ac:dyDescent="0.2">
      <c r="A85" s="14">
        <v>41401</v>
      </c>
      <c r="B85" s="15" t="s">
        <v>32</v>
      </c>
      <c r="C85" s="2">
        <v>250000</v>
      </c>
      <c r="D85" s="16">
        <v>69.031400000000005</v>
      </c>
      <c r="E85" s="16">
        <v>69.25</v>
      </c>
      <c r="F85" s="16">
        <v>68.75</v>
      </c>
    </row>
    <row r="86" spans="1:6" x14ac:dyDescent="0.2">
      <c r="A86" s="14">
        <v>41402</v>
      </c>
      <c r="B86" s="15" t="s">
        <v>32</v>
      </c>
      <c r="C86" s="2">
        <v>250000</v>
      </c>
      <c r="D86" s="16">
        <v>69.760000000000005</v>
      </c>
      <c r="E86" s="16">
        <v>70.400000000000006</v>
      </c>
      <c r="F86" s="16">
        <v>68.849999999999994</v>
      </c>
    </row>
    <row r="87" spans="1:6" x14ac:dyDescent="0.2">
      <c r="A87" s="14">
        <v>41404</v>
      </c>
      <c r="B87" s="15" t="s">
        <v>32</v>
      </c>
      <c r="C87" s="2">
        <v>250000</v>
      </c>
      <c r="D87" s="16">
        <v>71.768900000000002</v>
      </c>
      <c r="E87" s="16">
        <v>72</v>
      </c>
      <c r="F87" s="16">
        <v>70.7</v>
      </c>
    </row>
    <row r="88" spans="1:6" x14ac:dyDescent="0.2">
      <c r="A88" s="14">
        <v>41407</v>
      </c>
      <c r="B88" s="15" t="s">
        <v>32</v>
      </c>
      <c r="C88" s="2">
        <v>250000</v>
      </c>
      <c r="D88" s="16">
        <v>71.321799999999996</v>
      </c>
      <c r="E88" s="16">
        <v>71.650000000000006</v>
      </c>
      <c r="F88" s="16">
        <v>71.099999999999994</v>
      </c>
    </row>
    <row r="89" spans="1:6" x14ac:dyDescent="0.2">
      <c r="A89" s="14">
        <v>41408</v>
      </c>
      <c r="B89" s="15" t="s">
        <v>32</v>
      </c>
      <c r="C89" s="2">
        <v>250000</v>
      </c>
      <c r="D89" s="16">
        <v>71.444999999999993</v>
      </c>
      <c r="E89" s="16">
        <v>71.8</v>
      </c>
      <c r="F89" s="16">
        <v>71.150000000000006</v>
      </c>
    </row>
    <row r="90" spans="1:6" x14ac:dyDescent="0.2">
      <c r="A90" s="14">
        <v>41409</v>
      </c>
      <c r="B90" s="15" t="s">
        <v>32</v>
      </c>
      <c r="C90" s="2">
        <v>250000</v>
      </c>
      <c r="D90" s="16">
        <v>72.647000000000006</v>
      </c>
      <c r="E90" s="16">
        <v>73.25</v>
      </c>
      <c r="F90" s="16">
        <v>71.849999999999994</v>
      </c>
    </row>
    <row r="91" spans="1:6" x14ac:dyDescent="0.2">
      <c r="A91" s="14">
        <v>41415</v>
      </c>
      <c r="B91" s="15" t="s">
        <v>32</v>
      </c>
      <c r="C91" s="2">
        <v>250000</v>
      </c>
      <c r="D91" s="16">
        <v>71.672799999999995</v>
      </c>
      <c r="E91" s="16">
        <v>72.400000000000006</v>
      </c>
      <c r="F91" s="16">
        <v>71.3</v>
      </c>
    </row>
    <row r="92" spans="1:6" x14ac:dyDescent="0.2">
      <c r="A92" s="14">
        <v>41416</v>
      </c>
      <c r="B92" s="15" t="s">
        <v>32</v>
      </c>
      <c r="C92" s="2">
        <v>250000</v>
      </c>
      <c r="D92" s="16">
        <v>72.916499999999999</v>
      </c>
      <c r="E92" s="16">
        <v>73.75</v>
      </c>
      <c r="F92" s="16">
        <v>72.2</v>
      </c>
    </row>
    <row r="93" spans="1:6" x14ac:dyDescent="0.2">
      <c r="A93" s="14">
        <v>41417</v>
      </c>
      <c r="B93" s="15" t="s">
        <v>32</v>
      </c>
      <c r="C93" s="2">
        <v>250000</v>
      </c>
      <c r="D93" s="16">
        <v>71.789000000000001</v>
      </c>
      <c r="E93" s="16">
        <v>72.75</v>
      </c>
      <c r="F93" s="16">
        <v>71</v>
      </c>
    </row>
    <row r="94" spans="1:6" x14ac:dyDescent="0.2">
      <c r="A94" s="14">
        <v>41418</v>
      </c>
      <c r="B94" s="15" t="s">
        <v>32</v>
      </c>
      <c r="C94" s="2">
        <v>250000</v>
      </c>
      <c r="D94" s="16">
        <v>71.512500000000003</v>
      </c>
      <c r="E94" s="16">
        <v>71.95</v>
      </c>
      <c r="F94" s="16">
        <v>71.05</v>
      </c>
    </row>
    <row r="95" spans="1:6" x14ac:dyDescent="0.2">
      <c r="A95" s="14">
        <v>41421</v>
      </c>
      <c r="B95" s="15" t="s">
        <v>32</v>
      </c>
      <c r="C95" s="2">
        <v>250000</v>
      </c>
      <c r="D95" s="16">
        <v>70.959500000000006</v>
      </c>
      <c r="E95" s="16">
        <v>71.349999999999994</v>
      </c>
      <c r="F95" s="16">
        <v>70.75</v>
      </c>
    </row>
    <row r="96" spans="1:6" x14ac:dyDescent="0.2">
      <c r="A96" s="14">
        <v>41422</v>
      </c>
      <c r="B96" s="15" t="s">
        <v>32</v>
      </c>
      <c r="C96" s="2">
        <v>250000</v>
      </c>
      <c r="D96" s="16">
        <v>71.403099999999995</v>
      </c>
      <c r="E96" s="16">
        <v>71.650000000000006</v>
      </c>
      <c r="F96" s="16">
        <v>71.2</v>
      </c>
    </row>
    <row r="97" spans="1:6" x14ac:dyDescent="0.2">
      <c r="A97" s="14">
        <v>41423</v>
      </c>
      <c r="B97" s="15" t="s">
        <v>32</v>
      </c>
      <c r="C97" s="2">
        <v>250000</v>
      </c>
      <c r="D97" s="16">
        <v>70.260099999999994</v>
      </c>
      <c r="E97" s="16">
        <v>71.45</v>
      </c>
      <c r="F97" s="16">
        <v>69.400000000000006</v>
      </c>
    </row>
    <row r="98" spans="1:6" x14ac:dyDescent="0.2">
      <c r="A98" s="14">
        <v>41424</v>
      </c>
      <c r="B98" s="15" t="s">
        <v>32</v>
      </c>
      <c r="C98" s="2">
        <v>250000</v>
      </c>
      <c r="D98" s="16">
        <v>69.688400000000001</v>
      </c>
      <c r="E98" s="16">
        <v>70.150000000000006</v>
      </c>
      <c r="F98" s="16">
        <v>69.150000000000006</v>
      </c>
    </row>
    <row r="99" spans="1:6" x14ac:dyDescent="0.2">
      <c r="A99" s="14">
        <v>41425</v>
      </c>
      <c r="B99" s="15" t="s">
        <v>32</v>
      </c>
      <c r="C99" s="2">
        <v>250000</v>
      </c>
      <c r="D99" s="16">
        <v>69.056200000000004</v>
      </c>
      <c r="E99" s="16">
        <v>69.95</v>
      </c>
      <c r="F99" s="16">
        <v>68.55</v>
      </c>
    </row>
    <row r="100" spans="1:6" x14ac:dyDescent="0.2">
      <c r="A100" s="14">
        <v>41428</v>
      </c>
      <c r="B100" s="15" t="s">
        <v>32</v>
      </c>
      <c r="C100" s="2">
        <v>250000</v>
      </c>
      <c r="D100" s="16">
        <v>67.915400000000005</v>
      </c>
      <c r="E100" s="16">
        <v>68.400000000000006</v>
      </c>
      <c r="F100" s="16">
        <v>67.099999999999994</v>
      </c>
    </row>
    <row r="101" spans="1:6" x14ac:dyDescent="0.2">
      <c r="A101" s="14">
        <v>41429</v>
      </c>
      <c r="B101" s="15" t="s">
        <v>32</v>
      </c>
      <c r="C101" s="2">
        <v>250000</v>
      </c>
      <c r="D101" s="16">
        <v>68.115499999999997</v>
      </c>
      <c r="E101" s="16">
        <v>68.55</v>
      </c>
      <c r="F101" s="16">
        <v>67.400000000000006</v>
      </c>
    </row>
    <row r="102" spans="1:6" x14ac:dyDescent="0.2">
      <c r="A102" s="14">
        <v>41430</v>
      </c>
      <c r="B102" s="15" t="s">
        <v>32</v>
      </c>
      <c r="C102" s="2">
        <v>250000</v>
      </c>
      <c r="D102" s="16">
        <v>67.811599999999999</v>
      </c>
      <c r="E102" s="16">
        <v>68.45</v>
      </c>
      <c r="F102" s="16">
        <v>66.75</v>
      </c>
    </row>
    <row r="103" spans="1:6" x14ac:dyDescent="0.2">
      <c r="A103" s="14">
        <v>41431</v>
      </c>
      <c r="B103" s="15" t="s">
        <v>32</v>
      </c>
      <c r="C103" s="2">
        <v>250000</v>
      </c>
      <c r="D103" s="16">
        <v>67.060599999999994</v>
      </c>
      <c r="E103" s="16">
        <v>67.650000000000006</v>
      </c>
      <c r="F103" s="16">
        <v>66.099999999999994</v>
      </c>
    </row>
    <row r="104" spans="1:6" x14ac:dyDescent="0.2">
      <c r="A104" s="14">
        <v>41432</v>
      </c>
      <c r="B104" s="15" t="s">
        <v>32</v>
      </c>
      <c r="C104" s="2">
        <v>250000</v>
      </c>
      <c r="D104" s="16">
        <v>66.485799999999998</v>
      </c>
      <c r="E104" s="16">
        <v>67.400000000000006</v>
      </c>
      <c r="F104" s="16">
        <v>65.7</v>
      </c>
    </row>
    <row r="105" spans="1:6" x14ac:dyDescent="0.2">
      <c r="A105" s="14">
        <v>41435</v>
      </c>
      <c r="B105" s="15" t="s">
        <v>32</v>
      </c>
      <c r="C105" s="2">
        <v>250000</v>
      </c>
      <c r="D105" s="16">
        <v>67.685400000000001</v>
      </c>
      <c r="E105" s="16">
        <v>67.95</v>
      </c>
      <c r="F105" s="16">
        <v>66.900000000000006</v>
      </c>
    </row>
    <row r="106" spans="1:6" x14ac:dyDescent="0.2">
      <c r="A106" s="14">
        <v>41436</v>
      </c>
      <c r="B106" s="15" t="s">
        <v>32</v>
      </c>
      <c r="C106" s="2">
        <v>250000</v>
      </c>
      <c r="D106" s="16">
        <v>67.147900000000007</v>
      </c>
      <c r="E106" s="16">
        <v>67.650000000000006</v>
      </c>
      <c r="F106" s="16">
        <v>66.349999999999994</v>
      </c>
    </row>
    <row r="107" spans="1:6" x14ac:dyDescent="0.2">
      <c r="A107" s="14">
        <v>41437</v>
      </c>
      <c r="B107" s="15" t="s">
        <v>32</v>
      </c>
      <c r="C107" s="2">
        <v>250000</v>
      </c>
      <c r="D107" s="16">
        <v>67.356200000000001</v>
      </c>
      <c r="E107" s="16">
        <v>67.95</v>
      </c>
      <c r="F107" s="16">
        <v>66.650000000000006</v>
      </c>
    </row>
    <row r="108" spans="1:6" x14ac:dyDescent="0.2">
      <c r="A108" s="14">
        <v>41438</v>
      </c>
      <c r="B108" s="15" t="s">
        <v>32</v>
      </c>
      <c r="C108" s="2">
        <v>250000</v>
      </c>
      <c r="D108" s="16">
        <v>66.816900000000004</v>
      </c>
      <c r="E108" s="16">
        <v>67.099999999999994</v>
      </c>
      <c r="F108" s="16">
        <v>66.400000000000006</v>
      </c>
    </row>
    <row r="109" spans="1:6" x14ac:dyDescent="0.2">
      <c r="A109" s="14">
        <v>41439</v>
      </c>
      <c r="B109" s="15" t="s">
        <v>32</v>
      </c>
      <c r="C109" s="2">
        <v>250000</v>
      </c>
      <c r="D109" s="16">
        <v>66.763800000000003</v>
      </c>
      <c r="E109" s="16">
        <v>67.2</v>
      </c>
      <c r="F109" s="16">
        <v>66.45</v>
      </c>
    </row>
    <row r="110" spans="1:6" x14ac:dyDescent="0.2">
      <c r="A110" s="14">
        <v>41446</v>
      </c>
      <c r="B110" s="15" t="s">
        <v>32</v>
      </c>
      <c r="C110" s="2">
        <v>250000</v>
      </c>
      <c r="D110" s="16">
        <v>65.5625</v>
      </c>
      <c r="E110" s="16">
        <v>66.400000000000006</v>
      </c>
      <c r="F110" s="16">
        <v>64.8</v>
      </c>
    </row>
    <row r="111" spans="1:6" x14ac:dyDescent="0.2">
      <c r="A111" s="14">
        <v>41449</v>
      </c>
      <c r="B111" s="15" t="s">
        <v>32</v>
      </c>
      <c r="C111" s="2">
        <v>250000</v>
      </c>
      <c r="D111" s="16">
        <v>63.6539</v>
      </c>
      <c r="E111" s="16">
        <v>64.5</v>
      </c>
      <c r="F111" s="16">
        <v>63.2</v>
      </c>
    </row>
    <row r="112" spans="1:6" x14ac:dyDescent="0.2">
      <c r="A112" s="14">
        <v>41450</v>
      </c>
      <c r="B112" s="15" t="s">
        <v>32</v>
      </c>
      <c r="C112" s="2">
        <v>250000</v>
      </c>
      <c r="D112" s="16">
        <v>63.980800000000002</v>
      </c>
      <c r="E112" s="16">
        <v>64.650000000000006</v>
      </c>
      <c r="F112" s="16">
        <v>63.45</v>
      </c>
    </row>
    <row r="113" spans="1:6" x14ac:dyDescent="0.2">
      <c r="A113" s="14">
        <v>41451</v>
      </c>
      <c r="B113" s="15" t="s">
        <v>32</v>
      </c>
      <c r="C113" s="2">
        <v>250000</v>
      </c>
      <c r="D113" s="16">
        <v>65.539000000000001</v>
      </c>
      <c r="E113" s="16">
        <v>66.099999999999994</v>
      </c>
      <c r="F113" s="16">
        <v>64.25</v>
      </c>
    </row>
    <row r="114" spans="1:6" x14ac:dyDescent="0.2">
      <c r="A114" s="14">
        <v>41452</v>
      </c>
      <c r="B114" s="15" t="s">
        <v>32</v>
      </c>
      <c r="C114" s="2">
        <v>250000</v>
      </c>
      <c r="D114" s="16">
        <v>66.278199999999998</v>
      </c>
      <c r="E114" s="16">
        <v>67.2</v>
      </c>
      <c r="F114" s="16">
        <v>65.45</v>
      </c>
    </row>
    <row r="115" spans="1:6" x14ac:dyDescent="0.2">
      <c r="A115" s="14">
        <v>41473</v>
      </c>
      <c r="B115" s="15" t="s">
        <v>32</v>
      </c>
      <c r="C115" s="2">
        <v>250000</v>
      </c>
      <c r="D115" s="16">
        <v>68.693600000000004</v>
      </c>
      <c r="E115" s="16">
        <v>69.05</v>
      </c>
      <c r="F115" s="16">
        <v>68.3</v>
      </c>
    </row>
    <row r="116" spans="1:6" x14ac:dyDescent="0.2">
      <c r="A116" s="14">
        <v>41474</v>
      </c>
      <c r="B116" s="15" t="s">
        <v>32</v>
      </c>
      <c r="C116" s="2">
        <v>250000</v>
      </c>
      <c r="D116" s="16">
        <v>68.2226</v>
      </c>
      <c r="E116" s="16">
        <v>68.55</v>
      </c>
      <c r="F116" s="16">
        <v>67.75</v>
      </c>
    </row>
    <row r="117" spans="1:6" x14ac:dyDescent="0.2">
      <c r="A117" s="14">
        <v>41477</v>
      </c>
      <c r="B117" s="15" t="s">
        <v>32</v>
      </c>
      <c r="C117" s="2">
        <v>250000</v>
      </c>
      <c r="D117" s="16">
        <v>68.013400000000004</v>
      </c>
      <c r="E117" s="16">
        <v>68.400000000000006</v>
      </c>
      <c r="F117" s="16">
        <v>67.8</v>
      </c>
    </row>
    <row r="118" spans="1:6" x14ac:dyDescent="0.2">
      <c r="A118" s="14">
        <v>41478</v>
      </c>
      <c r="B118" s="15" t="s">
        <v>32</v>
      </c>
      <c r="C118" s="2">
        <v>250000</v>
      </c>
      <c r="D118" s="16">
        <v>68.030299999999997</v>
      </c>
      <c r="E118" s="16">
        <v>68.3</v>
      </c>
      <c r="F118" s="16">
        <v>67.7</v>
      </c>
    </row>
    <row r="119" spans="1:6" x14ac:dyDescent="0.2">
      <c r="A119" s="14">
        <v>41480</v>
      </c>
      <c r="B119" s="15" t="s">
        <v>32</v>
      </c>
      <c r="C119" s="2">
        <v>100000</v>
      </c>
      <c r="D119" s="16">
        <v>67.088399999999993</v>
      </c>
      <c r="E119" s="16">
        <v>68.25</v>
      </c>
      <c r="F119" s="16">
        <v>66.75</v>
      </c>
    </row>
    <row r="120" spans="1:6" x14ac:dyDescent="0.2">
      <c r="A120" s="14">
        <v>41481</v>
      </c>
      <c r="B120" s="15" t="s">
        <v>32</v>
      </c>
      <c r="C120" s="2">
        <v>250000</v>
      </c>
      <c r="D120" s="16">
        <v>66.284599999999998</v>
      </c>
      <c r="E120" s="16">
        <v>66.900000000000006</v>
      </c>
      <c r="F120" s="16">
        <v>65.8</v>
      </c>
    </row>
    <row r="121" spans="1:6" x14ac:dyDescent="0.2">
      <c r="A121" s="14">
        <v>41484</v>
      </c>
      <c r="B121" s="15" t="s">
        <v>32</v>
      </c>
      <c r="C121" s="2">
        <v>350000</v>
      </c>
      <c r="D121" s="16">
        <v>66.746200000000002</v>
      </c>
      <c r="E121" s="16">
        <v>67.05</v>
      </c>
      <c r="F121" s="16">
        <v>66.3</v>
      </c>
    </row>
    <row r="122" spans="1:6" x14ac:dyDescent="0.2">
      <c r="A122" s="14">
        <v>41485</v>
      </c>
      <c r="B122" s="15" t="s">
        <v>32</v>
      </c>
      <c r="C122" s="2">
        <v>350000</v>
      </c>
      <c r="D122" s="16">
        <v>66.142099999999999</v>
      </c>
      <c r="E122" s="16">
        <v>66.55</v>
      </c>
      <c r="F122" s="16">
        <v>65.849999999999994</v>
      </c>
    </row>
    <row r="123" spans="1:6" x14ac:dyDescent="0.2">
      <c r="A123" s="14">
        <v>41486</v>
      </c>
      <c r="B123" s="15" t="s">
        <v>32</v>
      </c>
      <c r="C123" s="2">
        <v>350000</v>
      </c>
      <c r="D123" s="16">
        <v>66.3078</v>
      </c>
      <c r="E123" s="16">
        <v>66.95</v>
      </c>
      <c r="F123" s="16">
        <v>65.7</v>
      </c>
    </row>
    <row r="124" spans="1:6" x14ac:dyDescent="0.2">
      <c r="A124" s="14">
        <v>41488</v>
      </c>
      <c r="B124" s="15" t="s">
        <v>32</v>
      </c>
      <c r="C124" s="2">
        <v>350000</v>
      </c>
      <c r="D124" s="16">
        <v>67.667900000000003</v>
      </c>
      <c r="E124" s="16">
        <v>67.95</v>
      </c>
      <c r="F124" s="16">
        <v>67.25</v>
      </c>
    </row>
    <row r="125" spans="1:6" x14ac:dyDescent="0.2">
      <c r="A125" s="14">
        <v>41491</v>
      </c>
      <c r="B125" s="15" t="s">
        <v>32</v>
      </c>
      <c r="C125" s="2">
        <v>250000</v>
      </c>
      <c r="D125" s="16">
        <v>67.488399999999999</v>
      </c>
      <c r="E125" s="16">
        <v>67.849999999999994</v>
      </c>
      <c r="F125" s="16">
        <v>67.150000000000006</v>
      </c>
    </row>
    <row r="126" spans="1:6" x14ac:dyDescent="0.2">
      <c r="A126" s="14">
        <v>41492</v>
      </c>
      <c r="B126" s="15" t="s">
        <v>32</v>
      </c>
      <c r="C126" s="2">
        <v>250000</v>
      </c>
      <c r="D126" s="16">
        <v>68.232200000000006</v>
      </c>
      <c r="E126" s="16">
        <v>68.650000000000006</v>
      </c>
      <c r="F126" s="16">
        <v>67.5</v>
      </c>
    </row>
    <row r="127" spans="1:6" x14ac:dyDescent="0.2">
      <c r="A127" s="14">
        <v>41493</v>
      </c>
      <c r="B127" s="15" t="s">
        <v>32</v>
      </c>
      <c r="C127" s="2">
        <v>250000</v>
      </c>
      <c r="D127" s="16">
        <v>68.216999999999999</v>
      </c>
      <c r="E127" s="16">
        <v>68.599999999999994</v>
      </c>
      <c r="F127" s="16">
        <v>67.75</v>
      </c>
    </row>
    <row r="128" spans="1:6" x14ac:dyDescent="0.2">
      <c r="A128" s="14">
        <v>41494</v>
      </c>
      <c r="B128" s="15" t="s">
        <v>32</v>
      </c>
      <c r="C128" s="2">
        <v>250000</v>
      </c>
      <c r="D128" s="16">
        <v>67.929900000000004</v>
      </c>
      <c r="E128" s="16">
        <v>68.3</v>
      </c>
      <c r="F128" s="16">
        <v>67.55</v>
      </c>
    </row>
    <row r="129" spans="1:6" x14ac:dyDescent="0.2">
      <c r="A129" s="14">
        <v>41495</v>
      </c>
      <c r="B129" s="15" t="s">
        <v>32</v>
      </c>
      <c r="C129" s="2">
        <v>250000</v>
      </c>
      <c r="D129" s="16">
        <v>67.802099999999996</v>
      </c>
      <c r="E129" s="16">
        <v>68.05</v>
      </c>
      <c r="F129" s="16">
        <v>67.45</v>
      </c>
    </row>
    <row r="130" spans="1:6" x14ac:dyDescent="0.2">
      <c r="A130" s="14">
        <v>41498</v>
      </c>
      <c r="B130" s="15" t="s">
        <v>32</v>
      </c>
      <c r="C130" s="2">
        <v>250000</v>
      </c>
      <c r="D130" s="16">
        <v>67.861000000000004</v>
      </c>
      <c r="E130" s="16">
        <v>68.099999999999994</v>
      </c>
      <c r="F130" s="16">
        <v>67.45</v>
      </c>
    </row>
    <row r="131" spans="1:6" x14ac:dyDescent="0.2">
      <c r="A131" s="14">
        <v>41499</v>
      </c>
      <c r="B131" s="15" t="s">
        <v>32</v>
      </c>
      <c r="C131" s="2">
        <v>250000</v>
      </c>
      <c r="D131" s="16">
        <v>68.485200000000006</v>
      </c>
      <c r="E131" s="16">
        <v>68.75</v>
      </c>
      <c r="F131" s="16">
        <v>67.95</v>
      </c>
    </row>
    <row r="132" spans="1:6" x14ac:dyDescent="0.2">
      <c r="A132" s="14">
        <v>41500</v>
      </c>
      <c r="B132" s="15" t="s">
        <v>32</v>
      </c>
      <c r="C132" s="2">
        <v>250000</v>
      </c>
      <c r="D132" s="16">
        <v>69.044499999999999</v>
      </c>
      <c r="E132" s="16">
        <v>69.349999999999994</v>
      </c>
      <c r="F132" s="16">
        <v>68.650000000000006</v>
      </c>
    </row>
    <row r="133" spans="1:6" x14ac:dyDescent="0.2">
      <c r="A133" s="14">
        <v>41501</v>
      </c>
      <c r="B133" s="15" t="s">
        <v>32</v>
      </c>
      <c r="C133" s="2">
        <v>250000</v>
      </c>
      <c r="D133" s="16">
        <v>68.323899999999995</v>
      </c>
      <c r="E133" s="16">
        <v>68.900000000000006</v>
      </c>
      <c r="F133" s="16">
        <v>67.849999999999994</v>
      </c>
    </row>
    <row r="134" spans="1:6" x14ac:dyDescent="0.2">
      <c r="A134" s="14">
        <v>41502</v>
      </c>
      <c r="B134" s="15" t="s">
        <v>32</v>
      </c>
      <c r="C134" s="2">
        <v>250000</v>
      </c>
      <c r="D134" s="16">
        <v>67.818399999999997</v>
      </c>
      <c r="E134" s="16">
        <v>68.3</v>
      </c>
      <c r="F134" s="16">
        <v>67.45</v>
      </c>
    </row>
    <row r="135" spans="1:6" x14ac:dyDescent="0.2">
      <c r="A135" s="14">
        <v>41505</v>
      </c>
      <c r="B135" s="15" t="s">
        <v>32</v>
      </c>
      <c r="C135" s="2">
        <v>250000</v>
      </c>
      <c r="D135" s="16">
        <v>67.611999999999995</v>
      </c>
      <c r="E135" s="16">
        <v>68</v>
      </c>
      <c r="F135" s="16">
        <v>67.150000000000006</v>
      </c>
    </row>
    <row r="136" spans="1:6" x14ac:dyDescent="0.2">
      <c r="A136" s="14">
        <v>41506</v>
      </c>
      <c r="B136" s="15" t="s">
        <v>32</v>
      </c>
      <c r="C136" s="2">
        <v>250000</v>
      </c>
      <c r="D136" s="16">
        <v>68.5398</v>
      </c>
      <c r="E136" s="16">
        <v>68.849999999999994</v>
      </c>
      <c r="F136" s="16">
        <v>67.349999999999994</v>
      </c>
    </row>
    <row r="137" spans="1:6" x14ac:dyDescent="0.2">
      <c r="A137" s="14">
        <v>41507</v>
      </c>
      <c r="B137" s="15" t="s">
        <v>32</v>
      </c>
      <c r="C137" s="2">
        <v>250000</v>
      </c>
      <c r="D137" s="16">
        <v>68.563999999999993</v>
      </c>
      <c r="E137" s="16">
        <v>68.849999999999994</v>
      </c>
      <c r="F137" s="16">
        <v>68.3</v>
      </c>
    </row>
    <row r="138" spans="1:6" x14ac:dyDescent="0.2">
      <c r="A138" s="14">
        <v>41508</v>
      </c>
      <c r="B138" s="15" t="s">
        <v>32</v>
      </c>
      <c r="C138" s="2">
        <v>250000</v>
      </c>
      <c r="D138" s="16">
        <v>69.2149</v>
      </c>
      <c r="E138" s="16">
        <v>69.599999999999994</v>
      </c>
      <c r="F138" s="16">
        <v>68.45</v>
      </c>
    </row>
    <row r="139" spans="1:6" x14ac:dyDescent="0.2">
      <c r="A139" s="14">
        <v>41509</v>
      </c>
      <c r="B139" s="15" t="s">
        <v>32</v>
      </c>
      <c r="C139" s="2">
        <v>250000</v>
      </c>
      <c r="D139" s="16">
        <v>69.290000000000006</v>
      </c>
      <c r="E139" s="16">
        <v>69.55</v>
      </c>
      <c r="F139" s="16">
        <v>68.75</v>
      </c>
    </row>
    <row r="140" spans="1:6" x14ac:dyDescent="0.2">
      <c r="A140" s="14">
        <v>41512</v>
      </c>
      <c r="B140" s="15" t="s">
        <v>32</v>
      </c>
      <c r="C140" s="2">
        <v>250000</v>
      </c>
      <c r="D140" s="16">
        <v>69.715000000000003</v>
      </c>
      <c r="E140" s="16">
        <v>69.95</v>
      </c>
      <c r="F140" s="16">
        <v>69.150000000000006</v>
      </c>
    </row>
    <row r="141" spans="1:6" x14ac:dyDescent="0.2">
      <c r="A141" s="14">
        <v>41513</v>
      </c>
      <c r="B141" s="15" t="s">
        <v>32</v>
      </c>
      <c r="C141" s="2">
        <v>250000</v>
      </c>
      <c r="D141" s="16">
        <v>68.846400000000003</v>
      </c>
      <c r="E141" s="16">
        <v>69.5</v>
      </c>
      <c r="F141" s="16">
        <v>68.400000000000006</v>
      </c>
    </row>
    <row r="142" spans="1:6" x14ac:dyDescent="0.2">
      <c r="A142" s="14">
        <v>41514</v>
      </c>
      <c r="B142" s="15" t="s">
        <v>32</v>
      </c>
      <c r="C142" s="2">
        <v>250000</v>
      </c>
      <c r="D142" s="16">
        <v>67.822999999999993</v>
      </c>
      <c r="E142" s="16">
        <v>68.45</v>
      </c>
      <c r="F142" s="16">
        <v>67.3</v>
      </c>
    </row>
    <row r="143" spans="1:6" x14ac:dyDescent="0.2">
      <c r="A143" s="14">
        <v>41515</v>
      </c>
      <c r="B143" s="15" t="s">
        <v>32</v>
      </c>
      <c r="C143" s="2">
        <v>250000</v>
      </c>
      <c r="D143" s="16">
        <v>67.518299999999996</v>
      </c>
      <c r="E143" s="16">
        <v>68.05</v>
      </c>
      <c r="F143" s="16">
        <v>67.150000000000006</v>
      </c>
    </row>
    <row r="144" spans="1:6" x14ac:dyDescent="0.2">
      <c r="A144" s="14">
        <v>41516</v>
      </c>
      <c r="B144" s="15" t="s">
        <v>32</v>
      </c>
      <c r="C144" s="2">
        <v>250000</v>
      </c>
      <c r="D144" s="16">
        <v>67.631699999999995</v>
      </c>
      <c r="E144" s="16">
        <v>68.150000000000006</v>
      </c>
      <c r="F144" s="16">
        <v>67.099999999999994</v>
      </c>
    </row>
    <row r="145" spans="1:6" x14ac:dyDescent="0.2">
      <c r="A145" s="14">
        <v>41519</v>
      </c>
      <c r="B145" s="15" t="s">
        <v>32</v>
      </c>
      <c r="C145" s="2">
        <v>250000</v>
      </c>
      <c r="D145" s="16">
        <v>69.241600000000005</v>
      </c>
      <c r="E145" s="16">
        <v>69.849999999999994</v>
      </c>
      <c r="F145" s="16">
        <v>68.2</v>
      </c>
    </row>
    <row r="146" spans="1:6" x14ac:dyDescent="0.2">
      <c r="A146" s="14">
        <v>41520</v>
      </c>
      <c r="B146" s="15" t="s">
        <v>32</v>
      </c>
      <c r="C146" s="2">
        <v>250000</v>
      </c>
      <c r="D146" s="16">
        <v>70.433499999999995</v>
      </c>
      <c r="E146" s="16">
        <v>70.849999999999994</v>
      </c>
      <c r="F146" s="16">
        <v>69.75</v>
      </c>
    </row>
    <row r="147" spans="1:6" x14ac:dyDescent="0.2">
      <c r="A147" s="14">
        <v>41521</v>
      </c>
      <c r="B147" s="15" t="s">
        <v>32</v>
      </c>
      <c r="C147" s="2">
        <v>250000</v>
      </c>
      <c r="D147" s="16">
        <v>70.021299999999997</v>
      </c>
      <c r="E147" s="16">
        <v>70.45</v>
      </c>
      <c r="F147" s="16">
        <v>69.599999999999994</v>
      </c>
    </row>
    <row r="148" spans="1:6" x14ac:dyDescent="0.2">
      <c r="A148" s="14">
        <v>41522</v>
      </c>
      <c r="B148" s="15" t="s">
        <v>32</v>
      </c>
      <c r="C148" s="2">
        <v>250000</v>
      </c>
      <c r="D148" s="16">
        <v>70.2209</v>
      </c>
      <c r="E148" s="16">
        <v>70.8</v>
      </c>
      <c r="F148" s="16">
        <v>69.349999999999994</v>
      </c>
    </row>
    <row r="149" spans="1:6" x14ac:dyDescent="0.2">
      <c r="A149" s="14">
        <v>41523</v>
      </c>
      <c r="B149" s="15" t="s">
        <v>32</v>
      </c>
      <c r="C149" s="2">
        <v>250000</v>
      </c>
      <c r="D149" s="16">
        <v>70.593599999999995</v>
      </c>
      <c r="E149" s="16">
        <v>71.25</v>
      </c>
      <c r="F149" s="16">
        <v>70.099999999999994</v>
      </c>
    </row>
    <row r="150" spans="1:6" x14ac:dyDescent="0.2">
      <c r="A150" s="14">
        <v>41526</v>
      </c>
      <c r="B150" s="15" t="s">
        <v>32</v>
      </c>
      <c r="C150" s="2">
        <v>250000</v>
      </c>
      <c r="D150" s="16">
        <v>70.6554</v>
      </c>
      <c r="E150" s="16">
        <v>71.3</v>
      </c>
      <c r="F150" s="16">
        <v>70.2</v>
      </c>
    </row>
    <row r="151" spans="1:6" x14ac:dyDescent="0.2">
      <c r="A151" s="14">
        <v>41527</v>
      </c>
      <c r="B151" s="15" t="s">
        <v>32</v>
      </c>
      <c r="C151" s="2">
        <v>250000</v>
      </c>
      <c r="D151" s="16">
        <v>71.080799999999996</v>
      </c>
      <c r="E151" s="16">
        <v>71.3</v>
      </c>
      <c r="F151" s="16">
        <v>70.55</v>
      </c>
    </row>
    <row r="152" spans="1:6" x14ac:dyDescent="0.2">
      <c r="A152" s="14">
        <v>41528</v>
      </c>
      <c r="B152" s="15" t="s">
        <v>32</v>
      </c>
      <c r="C152" s="2">
        <v>250000</v>
      </c>
      <c r="D152" s="16">
        <v>71.105999999999995</v>
      </c>
      <c r="E152" s="16">
        <v>71.25</v>
      </c>
      <c r="F152" s="16">
        <v>70.849999999999994</v>
      </c>
    </row>
    <row r="153" spans="1:6" x14ac:dyDescent="0.2">
      <c r="A153" s="14">
        <v>41529</v>
      </c>
      <c r="B153" s="15" t="s">
        <v>32</v>
      </c>
      <c r="C153" s="2">
        <v>250000</v>
      </c>
      <c r="D153" s="16">
        <v>71.274900000000002</v>
      </c>
      <c r="E153" s="16">
        <v>71.5</v>
      </c>
      <c r="F153" s="16">
        <v>71.05</v>
      </c>
    </row>
    <row r="154" spans="1:6" x14ac:dyDescent="0.2">
      <c r="A154" s="14">
        <v>41530</v>
      </c>
      <c r="B154" s="15" t="s">
        <v>32</v>
      </c>
      <c r="C154" s="2">
        <v>250000</v>
      </c>
      <c r="D154" s="16">
        <v>70.872</v>
      </c>
      <c r="E154" s="16">
        <v>71.099999999999994</v>
      </c>
      <c r="F154" s="16">
        <v>70.650000000000006</v>
      </c>
    </row>
    <row r="155" spans="1:6" x14ac:dyDescent="0.2">
      <c r="A155" s="14">
        <v>41533</v>
      </c>
      <c r="B155" s="15" t="s">
        <v>32</v>
      </c>
      <c r="C155" s="2">
        <v>250000</v>
      </c>
      <c r="D155" s="16">
        <v>70.251999999999995</v>
      </c>
      <c r="E155" s="16">
        <v>71.2</v>
      </c>
      <c r="F155" s="16">
        <v>69.7</v>
      </c>
    </row>
    <row r="156" spans="1:6" x14ac:dyDescent="0.2">
      <c r="A156" s="14">
        <v>41534</v>
      </c>
      <c r="B156" s="15" t="s">
        <v>32</v>
      </c>
      <c r="C156" s="2">
        <v>250000</v>
      </c>
      <c r="D156" s="16">
        <v>69.6631</v>
      </c>
      <c r="E156" s="16">
        <v>70.150000000000006</v>
      </c>
      <c r="F156" s="16">
        <v>69.2</v>
      </c>
    </row>
    <row r="157" spans="1:6" x14ac:dyDescent="0.2">
      <c r="A157" s="14">
        <v>41535</v>
      </c>
      <c r="B157" s="15" t="s">
        <v>32</v>
      </c>
      <c r="C157" s="2">
        <v>250000</v>
      </c>
      <c r="D157" s="16">
        <v>69.786699999999996</v>
      </c>
      <c r="E157" s="16">
        <v>69.95</v>
      </c>
      <c r="F157" s="16">
        <v>69.5</v>
      </c>
    </row>
    <row r="158" spans="1:6" x14ac:dyDescent="0.2">
      <c r="A158" s="14">
        <v>41536</v>
      </c>
      <c r="B158" s="15" t="s">
        <v>32</v>
      </c>
      <c r="C158" s="2">
        <v>250000</v>
      </c>
      <c r="D158" s="16">
        <v>69.709599999999995</v>
      </c>
      <c r="E158" s="16">
        <v>70.5</v>
      </c>
      <c r="F158" s="16">
        <v>69.099999999999994</v>
      </c>
    </row>
    <row r="159" spans="1:6" x14ac:dyDescent="0.2">
      <c r="A159" s="14">
        <v>41537</v>
      </c>
      <c r="B159" s="15" t="s">
        <v>32</v>
      </c>
      <c r="C159" s="2">
        <v>250000</v>
      </c>
      <c r="D159" s="16">
        <v>69.990499999999997</v>
      </c>
      <c r="E159" s="16">
        <v>70.099999999999994</v>
      </c>
      <c r="F159" s="16">
        <v>69.400000000000006</v>
      </c>
    </row>
    <row r="160" spans="1:6" x14ac:dyDescent="0.2">
      <c r="A160" s="14">
        <v>41540</v>
      </c>
      <c r="B160" s="15" t="s">
        <v>32</v>
      </c>
      <c r="C160" s="2">
        <v>250000</v>
      </c>
      <c r="D160" s="16">
        <v>70.103300000000004</v>
      </c>
      <c r="E160" s="16">
        <v>70.5</v>
      </c>
      <c r="F160" s="16">
        <v>69.55</v>
      </c>
    </row>
    <row r="161" spans="1:7" x14ac:dyDescent="0.2">
      <c r="A161" s="14">
        <v>41541</v>
      </c>
      <c r="B161" s="15" t="s">
        <v>32</v>
      </c>
      <c r="C161" s="2">
        <v>250000</v>
      </c>
      <c r="D161" s="16">
        <v>69.942899999999995</v>
      </c>
      <c r="E161" s="16">
        <v>70.349999999999994</v>
      </c>
      <c r="F161" s="16">
        <v>69.45</v>
      </c>
    </row>
    <row r="162" spans="1:7" x14ac:dyDescent="0.2">
      <c r="A162" s="14">
        <v>41542</v>
      </c>
      <c r="B162" s="15" t="s">
        <v>32</v>
      </c>
      <c r="C162" s="2">
        <v>250000</v>
      </c>
      <c r="D162" s="16">
        <v>69.914500000000004</v>
      </c>
      <c r="E162" s="16">
        <v>70.3</v>
      </c>
      <c r="F162" s="16">
        <v>69.599999999999994</v>
      </c>
    </row>
    <row r="163" spans="1:7" x14ac:dyDescent="0.2">
      <c r="A163" s="14">
        <v>41543</v>
      </c>
      <c r="B163" s="15" t="s">
        <v>32</v>
      </c>
      <c r="C163" s="2">
        <v>250000</v>
      </c>
      <c r="D163" s="16">
        <v>69.929100000000005</v>
      </c>
      <c r="E163" s="16">
        <v>70.3</v>
      </c>
      <c r="F163" s="16">
        <v>69.3</v>
      </c>
    </row>
    <row r="164" spans="1:7" x14ac:dyDescent="0.2">
      <c r="A164" s="14">
        <v>41544</v>
      </c>
      <c r="B164" s="15" t="s">
        <v>32</v>
      </c>
      <c r="C164" s="2">
        <v>250000</v>
      </c>
      <c r="D164" s="16">
        <v>69.659000000000006</v>
      </c>
      <c r="E164" s="16">
        <v>69.900000000000006</v>
      </c>
      <c r="F164" s="16">
        <v>69.349999999999994</v>
      </c>
    </row>
    <row r="165" spans="1:7" x14ac:dyDescent="0.2">
      <c r="A165" s="14">
        <v>41603</v>
      </c>
      <c r="B165" s="15" t="s">
        <v>32</v>
      </c>
      <c r="C165" s="2">
        <v>400000</v>
      </c>
      <c r="D165" s="16">
        <v>72.818100000000001</v>
      </c>
      <c r="E165" s="16">
        <v>73</v>
      </c>
      <c r="F165" s="16">
        <v>72.400000000000006</v>
      </c>
    </row>
    <row r="166" spans="1:7" x14ac:dyDescent="0.2">
      <c r="A166" s="14">
        <v>41604</v>
      </c>
      <c r="B166" s="15" t="s">
        <v>32</v>
      </c>
      <c r="C166" s="2">
        <v>400000</v>
      </c>
      <c r="D166" s="16">
        <v>72.289599999999993</v>
      </c>
      <c r="E166" s="16">
        <v>72.75</v>
      </c>
      <c r="F166" s="16">
        <v>72</v>
      </c>
    </row>
    <row r="167" spans="1:7" x14ac:dyDescent="0.2">
      <c r="A167" s="14">
        <v>41605</v>
      </c>
      <c r="B167" s="15" t="s">
        <v>32</v>
      </c>
      <c r="C167" s="2">
        <v>400000</v>
      </c>
      <c r="D167" s="16">
        <v>71.618300000000005</v>
      </c>
      <c r="E167" s="16">
        <v>72.099999999999994</v>
      </c>
      <c r="F167" s="16">
        <v>71.2</v>
      </c>
    </row>
    <row r="168" spans="1:7" x14ac:dyDescent="0.2">
      <c r="A168" s="14">
        <v>41606</v>
      </c>
      <c r="B168" s="15" t="s">
        <v>32</v>
      </c>
      <c r="C168" s="2">
        <v>400000</v>
      </c>
      <c r="D168" s="16">
        <v>71.172799999999995</v>
      </c>
      <c r="E168" s="16">
        <v>71.5</v>
      </c>
      <c r="F168" s="16">
        <v>70.95</v>
      </c>
    </row>
    <row r="169" spans="1:7" x14ac:dyDescent="0.2">
      <c r="A169" s="14">
        <v>41607</v>
      </c>
      <c r="B169" s="15" t="s">
        <v>32</v>
      </c>
      <c r="C169" s="2">
        <v>400000</v>
      </c>
      <c r="D169" s="16">
        <v>71.482399999999998</v>
      </c>
      <c r="E169" s="16">
        <v>71.849999999999994</v>
      </c>
      <c r="F169" s="16">
        <v>71.099999999999994</v>
      </c>
    </row>
    <row r="170" spans="1:7" x14ac:dyDescent="0.2">
      <c r="A170" s="14">
        <v>41610</v>
      </c>
      <c r="B170" s="15" t="s">
        <v>32</v>
      </c>
      <c r="C170" s="2">
        <v>400000</v>
      </c>
      <c r="D170" s="16">
        <v>71.950800000000001</v>
      </c>
      <c r="E170" s="16">
        <v>72.2</v>
      </c>
      <c r="F170" s="16">
        <v>71.55</v>
      </c>
    </row>
    <row r="171" spans="1:7" x14ac:dyDescent="0.2">
      <c r="A171" s="14">
        <v>41611</v>
      </c>
      <c r="B171" s="15" t="s">
        <v>32</v>
      </c>
      <c r="C171" s="2">
        <v>400000</v>
      </c>
      <c r="D171" s="16">
        <v>71.828400000000002</v>
      </c>
      <c r="E171" s="16">
        <v>72.25</v>
      </c>
      <c r="F171" s="16">
        <v>71.150000000000006</v>
      </c>
    </row>
    <row r="172" spans="1:7" x14ac:dyDescent="0.2">
      <c r="A172" s="14">
        <v>41612</v>
      </c>
      <c r="B172" s="15" t="s">
        <v>32</v>
      </c>
      <c r="C172" s="2">
        <v>400000</v>
      </c>
      <c r="D172" s="16">
        <v>70.841499999999996</v>
      </c>
      <c r="E172" s="16">
        <v>71.25</v>
      </c>
      <c r="F172" s="16">
        <v>70.5</v>
      </c>
    </row>
    <row r="173" spans="1:7" x14ac:dyDescent="0.2">
      <c r="A173" s="14">
        <v>41613</v>
      </c>
      <c r="B173" s="15" t="s">
        <v>32</v>
      </c>
      <c r="C173" s="2">
        <v>400000</v>
      </c>
      <c r="D173" s="16">
        <v>70.545299999999997</v>
      </c>
      <c r="E173" s="16">
        <v>70.900000000000006</v>
      </c>
      <c r="F173" s="16">
        <v>70.150000000000006</v>
      </c>
    </row>
    <row r="174" spans="1:7" x14ac:dyDescent="0.2">
      <c r="A174" s="14">
        <v>41614</v>
      </c>
      <c r="B174" s="15" t="s">
        <v>32</v>
      </c>
      <c r="C174" s="2">
        <v>400000</v>
      </c>
      <c r="D174" s="16">
        <v>70.049499999999995</v>
      </c>
      <c r="E174" s="16">
        <v>70.400000000000006</v>
      </c>
      <c r="F174" s="16">
        <v>69.55</v>
      </c>
      <c r="G174" s="16"/>
    </row>
    <row r="175" spans="1:7" x14ac:dyDescent="0.2">
      <c r="A175" s="14">
        <v>41617</v>
      </c>
      <c r="B175" s="15" t="s">
        <v>32</v>
      </c>
      <c r="C175" s="2">
        <v>400000</v>
      </c>
      <c r="D175" s="16">
        <v>69.829300000000003</v>
      </c>
      <c r="E175" s="16">
        <v>70.349999999999994</v>
      </c>
      <c r="F175" s="16">
        <v>69.650000000000006</v>
      </c>
    </row>
    <row r="176" spans="1:7" x14ac:dyDescent="0.2">
      <c r="A176" s="14">
        <v>41618</v>
      </c>
      <c r="B176" s="15" t="s">
        <v>32</v>
      </c>
      <c r="C176" s="2">
        <v>400000</v>
      </c>
      <c r="D176" s="16">
        <v>69.456299999999999</v>
      </c>
      <c r="E176" s="16">
        <v>69.7</v>
      </c>
      <c r="F176" s="16">
        <v>69.05</v>
      </c>
    </row>
    <row r="177" spans="1:6" x14ac:dyDescent="0.2">
      <c r="A177" s="14">
        <v>41619</v>
      </c>
      <c r="B177" s="15" t="s">
        <v>32</v>
      </c>
      <c r="C177" s="2">
        <v>400000</v>
      </c>
      <c r="D177" s="16">
        <v>69.473500000000001</v>
      </c>
      <c r="E177" s="16">
        <v>69.75</v>
      </c>
      <c r="F177" s="16">
        <v>68.95</v>
      </c>
    </row>
    <row r="178" spans="1:6" x14ac:dyDescent="0.2">
      <c r="A178" s="14">
        <v>41620</v>
      </c>
      <c r="B178" s="15" t="s">
        <v>32</v>
      </c>
      <c r="C178" s="2">
        <v>400000</v>
      </c>
      <c r="D178" s="16">
        <v>68.751900000000006</v>
      </c>
      <c r="E178" s="16">
        <v>69.150000000000006</v>
      </c>
      <c r="F178" s="16">
        <v>68.349999999999994</v>
      </c>
    </row>
    <row r="179" spans="1:6" x14ac:dyDescent="0.2">
      <c r="A179" s="14">
        <v>41621</v>
      </c>
      <c r="B179" s="15" t="s">
        <v>32</v>
      </c>
      <c r="C179" s="2">
        <v>400000</v>
      </c>
      <c r="D179" s="16">
        <v>68.534700000000001</v>
      </c>
      <c r="E179" s="16">
        <v>68.900000000000006</v>
      </c>
      <c r="F179" s="16">
        <v>68.05</v>
      </c>
    </row>
    <row r="180" spans="1:6" x14ac:dyDescent="0.2">
      <c r="A180" s="14">
        <v>41624</v>
      </c>
      <c r="B180" s="15" t="s">
        <v>32</v>
      </c>
      <c r="C180" s="2">
        <v>400000</v>
      </c>
      <c r="D180" s="16">
        <v>68.199200000000005</v>
      </c>
      <c r="E180" s="16">
        <v>68.599999999999994</v>
      </c>
      <c r="F180" s="16">
        <v>67.45</v>
      </c>
    </row>
    <row r="181" spans="1:6" x14ac:dyDescent="0.2">
      <c r="A181" s="14">
        <v>41669</v>
      </c>
      <c r="B181" s="15" t="s">
        <v>32</v>
      </c>
      <c r="C181" s="2">
        <v>600000</v>
      </c>
      <c r="D181" s="16">
        <v>71.436000000000007</v>
      </c>
      <c r="E181" s="16">
        <v>72.3</v>
      </c>
      <c r="F181" s="16">
        <v>70.599999999999994</v>
      </c>
    </row>
    <row r="182" spans="1:6" x14ac:dyDescent="0.2">
      <c r="A182" s="14">
        <v>41670</v>
      </c>
      <c r="B182" s="15" t="s">
        <v>32</v>
      </c>
      <c r="C182" s="2">
        <v>600000</v>
      </c>
      <c r="D182" s="16">
        <v>71.482299999999995</v>
      </c>
      <c r="E182" s="16">
        <v>71.95</v>
      </c>
      <c r="F182" s="16">
        <v>71.099999999999994</v>
      </c>
    </row>
    <row r="183" spans="1:6" x14ac:dyDescent="0.2">
      <c r="A183" s="14">
        <v>41673</v>
      </c>
      <c r="B183" s="15" t="s">
        <v>32</v>
      </c>
      <c r="C183" s="2">
        <v>600000</v>
      </c>
      <c r="D183" s="16">
        <v>72.210400000000007</v>
      </c>
      <c r="E183" s="16">
        <v>72.599999999999994</v>
      </c>
      <c r="F183" s="16">
        <v>71.400000000000006</v>
      </c>
    </row>
    <row r="184" spans="1:6" x14ac:dyDescent="0.2">
      <c r="A184" s="14">
        <v>41674</v>
      </c>
      <c r="B184" s="15" t="s">
        <v>32</v>
      </c>
      <c r="C184" s="2">
        <v>600000</v>
      </c>
      <c r="D184" s="16">
        <v>70.976100000000002</v>
      </c>
      <c r="E184" s="16">
        <v>71.25</v>
      </c>
      <c r="F184" s="16">
        <v>70.45</v>
      </c>
    </row>
    <row r="185" spans="1:6" x14ac:dyDescent="0.2">
      <c r="A185" s="14">
        <v>41675</v>
      </c>
      <c r="B185" s="15" t="s">
        <v>32</v>
      </c>
      <c r="C185" s="2">
        <v>600000</v>
      </c>
      <c r="D185" s="16">
        <v>71.028300000000002</v>
      </c>
      <c r="E185" s="16">
        <v>71.2</v>
      </c>
      <c r="F185" s="16">
        <v>70.150000000000006</v>
      </c>
    </row>
    <row r="186" spans="1:6" x14ac:dyDescent="0.2">
      <c r="A186" s="14">
        <v>41676</v>
      </c>
      <c r="B186" s="15" t="s">
        <v>32</v>
      </c>
      <c r="C186" s="2">
        <v>600000</v>
      </c>
      <c r="D186" s="16">
        <v>71.235900000000001</v>
      </c>
      <c r="E186" s="16">
        <v>71.650000000000006</v>
      </c>
      <c r="F186" s="16">
        <v>70.75</v>
      </c>
    </row>
    <row r="187" spans="1:6" x14ac:dyDescent="0.2">
      <c r="A187" s="14">
        <v>41677</v>
      </c>
      <c r="B187" s="15" t="s">
        <v>32</v>
      </c>
      <c r="C187" s="2">
        <v>600000</v>
      </c>
      <c r="D187" s="16">
        <v>71.852000000000004</v>
      </c>
      <c r="E187" s="16">
        <v>72.2</v>
      </c>
      <c r="F187" s="16">
        <v>71.55</v>
      </c>
    </row>
    <row r="188" spans="1:6" x14ac:dyDescent="0.2">
      <c r="A188" s="14">
        <v>41682</v>
      </c>
      <c r="B188" s="15" t="s">
        <v>32</v>
      </c>
      <c r="C188" s="2">
        <v>600000</v>
      </c>
      <c r="D188" s="16">
        <v>72.8887</v>
      </c>
      <c r="E188" s="16">
        <v>73.400000000000006</v>
      </c>
      <c r="F188" s="16">
        <v>72.55</v>
      </c>
    </row>
    <row r="189" spans="1:6" x14ac:dyDescent="0.2">
      <c r="A189" s="14">
        <v>41683</v>
      </c>
      <c r="B189" s="15" t="s">
        <v>32</v>
      </c>
      <c r="C189" s="2">
        <v>600000</v>
      </c>
      <c r="D189" s="16">
        <v>73.531199999999998</v>
      </c>
      <c r="E189" s="16">
        <v>74</v>
      </c>
      <c r="F189" s="16">
        <v>73.099999999999994</v>
      </c>
    </row>
    <row r="190" spans="1:6" x14ac:dyDescent="0.2">
      <c r="A190" s="14">
        <v>41684</v>
      </c>
      <c r="B190" s="15" t="s">
        <v>32</v>
      </c>
      <c r="C190" s="2">
        <v>600000</v>
      </c>
      <c r="D190" s="16">
        <v>73.755700000000004</v>
      </c>
      <c r="E190" s="16">
        <v>74</v>
      </c>
      <c r="F190" s="16">
        <v>73.400000000000006</v>
      </c>
    </row>
    <row r="191" spans="1:6" x14ac:dyDescent="0.2">
      <c r="A191" s="14">
        <v>41687</v>
      </c>
      <c r="B191" s="15" t="s">
        <v>32</v>
      </c>
      <c r="C191" s="2">
        <v>250000</v>
      </c>
      <c r="D191" s="16">
        <v>73.830600000000004</v>
      </c>
      <c r="E191" s="16">
        <v>74.25</v>
      </c>
      <c r="F191" s="16">
        <v>73.45</v>
      </c>
    </row>
    <row r="192" spans="1:6" x14ac:dyDescent="0.2">
      <c r="A192" s="14">
        <v>41956</v>
      </c>
      <c r="B192" s="15" t="s">
        <v>32</v>
      </c>
      <c r="C192" s="2">
        <v>557295</v>
      </c>
      <c r="D192" s="16">
        <v>90.352400000000003</v>
      </c>
      <c r="E192" s="16">
        <v>91.05</v>
      </c>
      <c r="F192" s="16">
        <v>89.8</v>
      </c>
    </row>
    <row r="193" spans="1:6" x14ac:dyDescent="0.2">
      <c r="A193" s="14">
        <v>41957</v>
      </c>
      <c r="B193" s="15" t="s">
        <v>32</v>
      </c>
      <c r="C193" s="2">
        <v>600000</v>
      </c>
      <c r="D193" s="16">
        <v>90.682100000000005</v>
      </c>
      <c r="E193" s="16">
        <v>91.06</v>
      </c>
      <c r="F193" s="16">
        <v>90</v>
      </c>
    </row>
    <row r="194" spans="1:6" x14ac:dyDescent="0.2">
      <c r="A194" s="14">
        <v>41960</v>
      </c>
      <c r="B194" s="15" t="s">
        <v>32</v>
      </c>
      <c r="C194" s="2">
        <v>600000</v>
      </c>
      <c r="D194" s="16">
        <v>90.8172</v>
      </c>
      <c r="E194" s="16">
        <v>91.35</v>
      </c>
      <c r="F194" s="16">
        <v>89.8</v>
      </c>
    </row>
    <row r="195" spans="1:6" x14ac:dyDescent="0.2">
      <c r="A195" s="14">
        <v>41961</v>
      </c>
      <c r="B195" s="15" t="s">
        <v>32</v>
      </c>
      <c r="C195" s="2">
        <v>600000</v>
      </c>
      <c r="D195" s="16">
        <v>91.652299999999997</v>
      </c>
      <c r="E195" s="16">
        <v>91.95</v>
      </c>
      <c r="F195" s="16">
        <v>91.25</v>
      </c>
    </row>
    <row r="196" spans="1:6" x14ac:dyDescent="0.2">
      <c r="A196" s="14">
        <v>41962</v>
      </c>
      <c r="B196" s="15" t="s">
        <v>32</v>
      </c>
      <c r="C196" s="2">
        <v>600000</v>
      </c>
      <c r="D196" s="16">
        <v>91.677899999999994</v>
      </c>
      <c r="E196" s="16">
        <v>92</v>
      </c>
      <c r="F196" s="16">
        <v>91.35</v>
      </c>
    </row>
    <row r="197" spans="1:6" x14ac:dyDescent="0.2">
      <c r="A197" s="14">
        <v>41963</v>
      </c>
      <c r="B197" s="15" t="s">
        <v>32</v>
      </c>
      <c r="C197" s="2">
        <v>600000</v>
      </c>
      <c r="D197" s="16">
        <v>91.457800000000006</v>
      </c>
      <c r="E197" s="16">
        <v>91.75</v>
      </c>
      <c r="F197" s="16">
        <v>91.05</v>
      </c>
    </row>
    <row r="198" spans="1:6" x14ac:dyDescent="0.2">
      <c r="A198" s="14">
        <v>41964</v>
      </c>
      <c r="B198" s="15" t="s">
        <v>32</v>
      </c>
      <c r="C198" s="2">
        <v>600000</v>
      </c>
      <c r="D198" s="16">
        <v>91.734700000000004</v>
      </c>
      <c r="E198" s="16">
        <v>91.95</v>
      </c>
      <c r="F198" s="16">
        <v>91.3</v>
      </c>
    </row>
    <row r="199" spans="1:6" x14ac:dyDescent="0.2">
      <c r="A199" s="14">
        <v>41967</v>
      </c>
      <c r="B199" s="15" t="s">
        <v>32</v>
      </c>
      <c r="C199" s="2">
        <v>600000</v>
      </c>
      <c r="D199" s="16">
        <v>91.811499999999995</v>
      </c>
      <c r="E199" s="16">
        <v>92.2</v>
      </c>
      <c r="F199" s="16">
        <v>91.5</v>
      </c>
    </row>
    <row r="200" spans="1:6" x14ac:dyDescent="0.2">
      <c r="A200" s="14">
        <v>41968</v>
      </c>
      <c r="B200" s="15" t="s">
        <v>32</v>
      </c>
      <c r="C200" s="2">
        <v>600000</v>
      </c>
      <c r="D200" s="16">
        <v>91.663899999999998</v>
      </c>
      <c r="E200" s="16">
        <v>91.9</v>
      </c>
      <c r="F200" s="16">
        <v>91.45</v>
      </c>
    </row>
    <row r="201" spans="1:6" x14ac:dyDescent="0.2">
      <c r="A201" s="14">
        <v>41969</v>
      </c>
      <c r="B201" s="15" t="s">
        <v>32</v>
      </c>
      <c r="C201" s="2">
        <v>600000</v>
      </c>
      <c r="D201" s="16">
        <v>91.716800000000006</v>
      </c>
      <c r="E201" s="16">
        <v>91.9</v>
      </c>
      <c r="F201" s="16">
        <v>91.4</v>
      </c>
    </row>
    <row r="202" spans="1:6" x14ac:dyDescent="0.2">
      <c r="A202" s="14">
        <v>41970</v>
      </c>
      <c r="B202" s="15" t="s">
        <v>32</v>
      </c>
      <c r="C202" s="2">
        <v>392705</v>
      </c>
      <c r="D202" s="16">
        <v>92.224299999999999</v>
      </c>
      <c r="E202" s="16">
        <v>93</v>
      </c>
      <c r="F202" s="16">
        <v>91.55</v>
      </c>
    </row>
    <row r="203" spans="1:6" x14ac:dyDescent="0.2">
      <c r="A203" s="14">
        <v>42037</v>
      </c>
      <c r="B203" s="15" t="s">
        <v>32</v>
      </c>
      <c r="C203" s="2">
        <v>500000</v>
      </c>
      <c r="D203" s="16">
        <v>90.288899999999998</v>
      </c>
      <c r="E203" s="16">
        <v>91.05</v>
      </c>
      <c r="F203" s="16">
        <v>89.55</v>
      </c>
    </row>
    <row r="204" spans="1:6" x14ac:dyDescent="0.2">
      <c r="A204" s="14">
        <v>42038</v>
      </c>
      <c r="B204" s="15" t="s">
        <v>32</v>
      </c>
      <c r="C204" s="2">
        <v>500000</v>
      </c>
      <c r="D204" s="16">
        <v>90.281400000000005</v>
      </c>
      <c r="E204" s="16">
        <v>90.85</v>
      </c>
      <c r="F204" s="16">
        <v>89.1</v>
      </c>
    </row>
    <row r="205" spans="1:6" x14ac:dyDescent="0.2">
      <c r="A205" s="14">
        <v>42039</v>
      </c>
      <c r="B205" s="15" t="s">
        <v>32</v>
      </c>
      <c r="C205" s="2">
        <v>500000</v>
      </c>
      <c r="D205" s="16">
        <v>90.966399999999993</v>
      </c>
      <c r="E205" s="16">
        <v>91.7</v>
      </c>
      <c r="F205" s="16">
        <v>89.65</v>
      </c>
    </row>
    <row r="206" spans="1:6" x14ac:dyDescent="0.2">
      <c r="A206" s="14">
        <v>42040</v>
      </c>
      <c r="B206" s="15" t="s">
        <v>32</v>
      </c>
      <c r="C206" s="2">
        <v>500000</v>
      </c>
      <c r="D206" s="16">
        <v>90.315200000000004</v>
      </c>
      <c r="E206" s="16">
        <v>91.3</v>
      </c>
      <c r="F206" s="16">
        <v>89.7</v>
      </c>
    </row>
    <row r="207" spans="1:6" x14ac:dyDescent="0.2">
      <c r="A207" s="14">
        <v>42041</v>
      </c>
      <c r="B207" s="15" t="s">
        <v>32</v>
      </c>
      <c r="C207" s="2">
        <v>500000</v>
      </c>
      <c r="D207" s="16">
        <v>91.364099999999993</v>
      </c>
      <c r="E207" s="16">
        <v>92.4</v>
      </c>
      <c r="F207" s="16">
        <v>89.7</v>
      </c>
    </row>
    <row r="208" spans="1:6" x14ac:dyDescent="0.2">
      <c r="A208" s="14">
        <v>42044</v>
      </c>
      <c r="B208" s="15" t="s">
        <v>32</v>
      </c>
      <c r="C208" s="2">
        <v>500000</v>
      </c>
      <c r="D208" s="16">
        <v>93.509799999999998</v>
      </c>
      <c r="E208" s="16">
        <v>95.6</v>
      </c>
      <c r="F208" s="16">
        <v>91.75</v>
      </c>
    </row>
    <row r="209" spans="1:6" x14ac:dyDescent="0.2">
      <c r="A209" s="14">
        <v>42045</v>
      </c>
      <c r="B209" s="15" t="s">
        <v>32</v>
      </c>
      <c r="C209" s="2">
        <v>500000</v>
      </c>
      <c r="D209" s="16">
        <v>94.331400000000002</v>
      </c>
      <c r="E209" s="16">
        <v>94.6</v>
      </c>
      <c r="F209" s="16">
        <v>93.85</v>
      </c>
    </row>
    <row r="210" spans="1:6" x14ac:dyDescent="0.2">
      <c r="A210" s="14">
        <v>42046</v>
      </c>
      <c r="B210" s="15" t="s">
        <v>32</v>
      </c>
      <c r="C210" s="2">
        <v>500000</v>
      </c>
      <c r="D210" s="16">
        <v>94.273799999999994</v>
      </c>
      <c r="E210" s="16">
        <v>95</v>
      </c>
      <c r="F210" s="16">
        <v>93.2</v>
      </c>
    </row>
    <row r="211" spans="1:6" x14ac:dyDescent="0.2">
      <c r="A211" s="14">
        <v>42047</v>
      </c>
      <c r="B211" s="15" t="s">
        <v>32</v>
      </c>
      <c r="C211" s="2">
        <v>500000</v>
      </c>
      <c r="D211" s="16">
        <v>94.106399999999994</v>
      </c>
      <c r="E211" s="16">
        <v>95.325000000000003</v>
      </c>
      <c r="F211" s="16">
        <v>93.15</v>
      </c>
    </row>
    <row r="212" spans="1:6" x14ac:dyDescent="0.2">
      <c r="A212" s="14">
        <v>42048</v>
      </c>
      <c r="B212" s="15" t="s">
        <v>32</v>
      </c>
      <c r="C212" s="2">
        <v>500000</v>
      </c>
      <c r="D212" s="16">
        <v>94.835700000000003</v>
      </c>
      <c r="E212" s="16">
        <v>95.2</v>
      </c>
      <c r="F212" s="16">
        <v>94.2</v>
      </c>
    </row>
    <row r="213" spans="1:6" x14ac:dyDescent="0.2">
      <c r="A213" s="14">
        <v>42331</v>
      </c>
      <c r="B213" s="15" t="s">
        <v>32</v>
      </c>
      <c r="C213" s="2">
        <v>230000</v>
      </c>
      <c r="D213" s="16">
        <v>89.044899999999998</v>
      </c>
      <c r="E213" s="16">
        <v>89.65</v>
      </c>
      <c r="F213" s="16">
        <v>88.75</v>
      </c>
    </row>
    <row r="214" spans="1:6" x14ac:dyDescent="0.2">
      <c r="A214" s="14">
        <v>42332</v>
      </c>
      <c r="B214" s="15" t="s">
        <v>32</v>
      </c>
      <c r="C214" s="2">
        <v>230000</v>
      </c>
      <c r="D214" s="16">
        <v>87.568200000000004</v>
      </c>
      <c r="E214" s="16">
        <v>88.6</v>
      </c>
      <c r="F214" s="16">
        <v>87.2</v>
      </c>
    </row>
    <row r="215" spans="1:6" x14ac:dyDescent="0.2">
      <c r="A215" s="14">
        <v>42333</v>
      </c>
      <c r="B215" s="15" t="s">
        <v>32</v>
      </c>
      <c r="C215" s="2">
        <v>230000</v>
      </c>
      <c r="D215" s="16">
        <v>88.5077</v>
      </c>
      <c r="E215" s="16">
        <v>88.85</v>
      </c>
      <c r="F215" s="16">
        <v>87.45</v>
      </c>
    </row>
    <row r="216" spans="1:6" x14ac:dyDescent="0.2">
      <c r="A216" s="14">
        <v>42334</v>
      </c>
      <c r="B216" s="15" t="s">
        <v>32</v>
      </c>
      <c r="C216" s="2">
        <v>230000</v>
      </c>
      <c r="D216" s="16">
        <v>88.107900000000001</v>
      </c>
      <c r="E216" s="16">
        <v>88.6</v>
      </c>
      <c r="F216" s="16">
        <v>87.75</v>
      </c>
    </row>
    <row r="217" spans="1:6" x14ac:dyDescent="0.2">
      <c r="A217" s="14">
        <v>42335</v>
      </c>
      <c r="B217" s="15" t="s">
        <v>32</v>
      </c>
      <c r="C217" s="2">
        <v>230000</v>
      </c>
      <c r="D217" s="16">
        <v>88.835899999999995</v>
      </c>
      <c r="E217" s="16">
        <v>89.5</v>
      </c>
      <c r="F217" s="16">
        <v>87.45</v>
      </c>
    </row>
    <row r="218" spans="1:6" x14ac:dyDescent="0.2">
      <c r="A218" s="14">
        <v>42338</v>
      </c>
      <c r="B218" s="15" t="s">
        <v>32</v>
      </c>
      <c r="C218" s="2">
        <v>230000</v>
      </c>
      <c r="D218" s="16">
        <v>88.558199999999999</v>
      </c>
      <c r="E218" s="16">
        <v>88.95</v>
      </c>
      <c r="F218" s="16">
        <v>88.1</v>
      </c>
    </row>
    <row r="219" spans="1:6" x14ac:dyDescent="0.2">
      <c r="A219" s="14">
        <v>42339</v>
      </c>
      <c r="B219" s="15" t="s">
        <v>32</v>
      </c>
      <c r="C219" s="2">
        <v>230000</v>
      </c>
      <c r="D219" s="16">
        <v>88.299099999999996</v>
      </c>
      <c r="E219" s="16">
        <v>88.65</v>
      </c>
      <c r="F219" s="16">
        <v>87.85</v>
      </c>
    </row>
    <row r="220" spans="1:6" x14ac:dyDescent="0.2">
      <c r="A220" s="14">
        <v>42340</v>
      </c>
      <c r="B220" s="15" t="s">
        <v>32</v>
      </c>
      <c r="C220" s="2">
        <v>230000</v>
      </c>
      <c r="D220" s="16">
        <v>88.142399999999995</v>
      </c>
      <c r="E220" s="16">
        <v>88.85</v>
      </c>
      <c r="F220" s="16">
        <v>87.65</v>
      </c>
    </row>
    <row r="221" spans="1:6" x14ac:dyDescent="0.2">
      <c r="A221" s="14">
        <v>42341</v>
      </c>
      <c r="B221" s="15" t="s">
        <v>32</v>
      </c>
      <c r="C221" s="2">
        <v>230000</v>
      </c>
      <c r="D221" s="16">
        <v>87.205200000000005</v>
      </c>
      <c r="E221" s="16">
        <v>87.95</v>
      </c>
      <c r="F221" s="16">
        <v>85.65</v>
      </c>
    </row>
    <row r="222" spans="1:6" x14ac:dyDescent="0.2">
      <c r="A222" s="14">
        <v>42342</v>
      </c>
      <c r="B222" s="15" t="s">
        <v>32</v>
      </c>
      <c r="C222" s="2">
        <v>230000</v>
      </c>
      <c r="D222" s="16">
        <v>85.217699999999994</v>
      </c>
      <c r="E222" s="16">
        <v>85.55</v>
      </c>
      <c r="F222" s="16">
        <v>84.8</v>
      </c>
    </row>
    <row r="223" spans="1:6" x14ac:dyDescent="0.2">
      <c r="A223" s="14">
        <v>42345</v>
      </c>
      <c r="B223" s="15" t="s">
        <v>32</v>
      </c>
      <c r="C223" s="2">
        <v>230000</v>
      </c>
      <c r="D223" s="16">
        <v>86.651300000000006</v>
      </c>
      <c r="E223" s="16">
        <v>87.15</v>
      </c>
      <c r="F223" s="16">
        <v>85.55</v>
      </c>
    </row>
    <row r="224" spans="1:6" x14ac:dyDescent="0.2">
      <c r="A224" s="14">
        <v>42346</v>
      </c>
      <c r="B224" s="15" t="s">
        <v>32</v>
      </c>
      <c r="C224" s="2">
        <v>230000</v>
      </c>
      <c r="D224" s="16">
        <v>85.063699999999997</v>
      </c>
      <c r="E224" s="16">
        <v>85.55</v>
      </c>
      <c r="F224" s="16">
        <v>84.25</v>
      </c>
    </row>
    <row r="225" spans="1:8" x14ac:dyDescent="0.2">
      <c r="A225" s="14">
        <v>42347</v>
      </c>
      <c r="B225" s="15" t="s">
        <v>32</v>
      </c>
      <c r="C225" s="2">
        <v>230000</v>
      </c>
      <c r="D225" s="16">
        <v>84.072199999999995</v>
      </c>
      <c r="E225" s="16">
        <v>84.85</v>
      </c>
      <c r="F225" s="16">
        <v>83.55</v>
      </c>
    </row>
    <row r="226" spans="1:8" x14ac:dyDescent="0.2">
      <c r="A226" s="14">
        <v>42348</v>
      </c>
      <c r="B226" s="15" t="s">
        <v>32</v>
      </c>
      <c r="C226" s="2">
        <v>230000</v>
      </c>
      <c r="D226" s="16">
        <v>83.694999999999993</v>
      </c>
      <c r="E226" s="16">
        <v>84.85</v>
      </c>
      <c r="F226" s="16">
        <v>82.75</v>
      </c>
    </row>
    <row r="227" spans="1:8" x14ac:dyDescent="0.2">
      <c r="A227" s="14">
        <v>42349</v>
      </c>
      <c r="B227" s="15" t="s">
        <v>32</v>
      </c>
      <c r="C227" s="2">
        <v>230000</v>
      </c>
      <c r="D227" s="16">
        <v>84.138599999999997</v>
      </c>
      <c r="E227" s="16">
        <v>84.8</v>
      </c>
      <c r="F227" s="16">
        <v>83.45</v>
      </c>
    </row>
    <row r="228" spans="1:8" x14ac:dyDescent="0.2">
      <c r="A228" s="14">
        <v>42352</v>
      </c>
      <c r="B228" s="15" t="s">
        <v>32</v>
      </c>
      <c r="C228" s="2">
        <v>230000</v>
      </c>
      <c r="D228" s="16">
        <v>83.478399999999993</v>
      </c>
      <c r="E228" s="16">
        <v>84.1</v>
      </c>
      <c r="F228" s="16">
        <v>82.4</v>
      </c>
    </row>
    <row r="229" spans="1:8" x14ac:dyDescent="0.2">
      <c r="A229" s="14">
        <v>42353</v>
      </c>
      <c r="B229" s="15" t="s">
        <v>32</v>
      </c>
      <c r="C229" s="2">
        <v>230000</v>
      </c>
      <c r="D229" s="16">
        <v>83.602500000000006</v>
      </c>
      <c r="E229" s="16">
        <v>84.55</v>
      </c>
      <c r="F229" s="16">
        <v>82.75</v>
      </c>
    </row>
    <row r="230" spans="1:8" x14ac:dyDescent="0.2">
      <c r="A230" s="14">
        <v>42354</v>
      </c>
      <c r="B230" s="15" t="s">
        <v>32</v>
      </c>
      <c r="C230" s="2">
        <v>230000</v>
      </c>
      <c r="D230" s="16">
        <v>85.061300000000003</v>
      </c>
      <c r="E230" s="16">
        <v>85.55</v>
      </c>
      <c r="F230" s="16">
        <v>84.4</v>
      </c>
    </row>
    <row r="231" spans="1:8" x14ac:dyDescent="0.2">
      <c r="A231" s="14">
        <v>42355</v>
      </c>
      <c r="B231" s="15" t="s">
        <v>32</v>
      </c>
      <c r="C231" s="2">
        <v>230000</v>
      </c>
      <c r="D231" s="16">
        <v>86.102699999999999</v>
      </c>
      <c r="E231" s="16">
        <v>86.8</v>
      </c>
      <c r="F231" s="16">
        <v>84.95</v>
      </c>
    </row>
    <row r="232" spans="1:8" x14ac:dyDescent="0.2">
      <c r="A232" s="14">
        <v>42356</v>
      </c>
      <c r="B232" s="15" t="s">
        <v>32</v>
      </c>
      <c r="C232" s="2">
        <v>230000</v>
      </c>
      <c r="D232" s="16">
        <v>84.959199999999996</v>
      </c>
      <c r="E232" s="16">
        <v>85.4</v>
      </c>
      <c r="F232" s="16">
        <v>84.4</v>
      </c>
    </row>
    <row r="233" spans="1:8" x14ac:dyDescent="0.2">
      <c r="A233" s="14">
        <v>42752</v>
      </c>
      <c r="B233" s="15" t="s">
        <v>36</v>
      </c>
      <c r="C233" s="2">
        <v>3000000</v>
      </c>
      <c r="D233" s="16">
        <v>72.099999999999994</v>
      </c>
      <c r="E233" s="21" t="s">
        <v>49</v>
      </c>
      <c r="F233" s="21" t="s">
        <v>49</v>
      </c>
      <c r="H233" t="s">
        <v>50</v>
      </c>
    </row>
    <row r="234" spans="1:8" x14ac:dyDescent="0.2">
      <c r="A234" s="14"/>
      <c r="B234" s="15"/>
      <c r="C234" s="2"/>
      <c r="D234" s="16"/>
      <c r="E234" s="16"/>
      <c r="F234" s="16"/>
    </row>
    <row r="235" spans="1:8" x14ac:dyDescent="0.2">
      <c r="A235" s="14"/>
      <c r="B235" s="15"/>
      <c r="C235" s="2"/>
      <c r="D235" s="16"/>
      <c r="E235" s="16"/>
      <c r="F235" s="16"/>
    </row>
    <row r="236" spans="1:8" x14ac:dyDescent="0.2">
      <c r="A236" s="14"/>
      <c r="B236" s="15"/>
      <c r="C236" s="2"/>
      <c r="D236" s="16"/>
      <c r="E236" s="16"/>
      <c r="F236" s="16"/>
    </row>
    <row r="237" spans="1:8" x14ac:dyDescent="0.2">
      <c r="A237" s="14"/>
      <c r="B237" s="15"/>
      <c r="C237" s="2"/>
      <c r="D237" s="16"/>
      <c r="E237" s="16"/>
      <c r="F237" s="16"/>
    </row>
    <row r="238" spans="1:8" x14ac:dyDescent="0.2">
      <c r="A238" s="14"/>
      <c r="B238" s="15"/>
      <c r="C238" s="2"/>
      <c r="D238" s="16"/>
      <c r="E238" s="16"/>
      <c r="F238" s="16"/>
    </row>
    <row r="239" spans="1:8" x14ac:dyDescent="0.2">
      <c r="A239" s="14"/>
      <c r="B239" s="15"/>
      <c r="C239" s="2"/>
      <c r="D239" s="16"/>
      <c r="E239" s="16"/>
      <c r="F239" s="16"/>
    </row>
    <row r="240" spans="1:8" x14ac:dyDescent="0.2">
      <c r="A240" s="14"/>
      <c r="B240" s="15"/>
      <c r="C240" s="2"/>
      <c r="D240" s="16"/>
      <c r="E240" s="16"/>
      <c r="F240" s="16"/>
    </row>
    <row r="241" spans="1:6" x14ac:dyDescent="0.2">
      <c r="A241" s="14"/>
      <c r="B241" s="15"/>
      <c r="C241" s="2"/>
      <c r="D241" s="16"/>
      <c r="E241" s="16"/>
      <c r="F241" s="16"/>
    </row>
    <row r="242" spans="1:6" x14ac:dyDescent="0.2">
      <c r="A242" s="14"/>
      <c r="B242" s="15"/>
      <c r="C242" s="2"/>
      <c r="D242" s="16"/>
      <c r="E242" s="16"/>
      <c r="F242" s="16"/>
    </row>
    <row r="243" spans="1:6" x14ac:dyDescent="0.2">
      <c r="A243" s="14"/>
      <c r="B243" s="15"/>
      <c r="C243" s="2"/>
      <c r="D243" s="16"/>
      <c r="E243" s="16"/>
      <c r="F243" s="16"/>
    </row>
    <row r="244" spans="1:6" x14ac:dyDescent="0.2">
      <c r="A244" s="14"/>
      <c r="B244" s="15"/>
      <c r="C244" s="2"/>
      <c r="D244" s="16"/>
      <c r="E244" s="16"/>
      <c r="F244" s="16"/>
    </row>
    <row r="245" spans="1:6" x14ac:dyDescent="0.2">
      <c r="A245" s="14"/>
      <c r="B245" s="15"/>
      <c r="C245" s="2"/>
      <c r="D245" s="16"/>
      <c r="E245" s="16"/>
      <c r="F245" s="16"/>
    </row>
    <row r="246" spans="1:6" x14ac:dyDescent="0.2">
      <c r="A246" s="14"/>
      <c r="B246" s="15"/>
      <c r="C246" s="2"/>
      <c r="D246" s="16"/>
      <c r="E246" s="16"/>
      <c r="F246" s="16"/>
    </row>
    <row r="247" spans="1:6" x14ac:dyDescent="0.2">
      <c r="A247" s="14"/>
      <c r="B247" s="15"/>
      <c r="C247" s="2"/>
      <c r="D247" s="16"/>
      <c r="E247" s="16"/>
      <c r="F247" s="16"/>
    </row>
    <row r="248" spans="1:6" x14ac:dyDescent="0.2">
      <c r="A248" s="14"/>
      <c r="B248" s="15"/>
      <c r="C248" s="2"/>
      <c r="D248" s="16"/>
      <c r="E248" s="16"/>
      <c r="F248" s="16"/>
    </row>
    <row r="249" spans="1:6" x14ac:dyDescent="0.2">
      <c r="A249" s="14"/>
      <c r="B249" s="15"/>
      <c r="C249" s="2"/>
      <c r="D249" s="16"/>
      <c r="E249" s="16"/>
      <c r="F249" s="16"/>
    </row>
    <row r="250" spans="1:6" x14ac:dyDescent="0.2">
      <c r="A250" s="14"/>
      <c r="B250" s="15"/>
      <c r="C250" s="2"/>
      <c r="D250" s="16"/>
      <c r="E250" s="16"/>
      <c r="F250" s="16"/>
    </row>
    <row r="251" spans="1:6" x14ac:dyDescent="0.2">
      <c r="A251" s="14"/>
      <c r="B251" s="15"/>
      <c r="C251" s="2"/>
      <c r="D251" s="16"/>
      <c r="E251" s="16"/>
      <c r="F251" s="16"/>
    </row>
    <row r="252" spans="1:6" x14ac:dyDescent="0.2">
      <c r="A252" s="14"/>
      <c r="B252" s="15"/>
      <c r="C252" s="2"/>
      <c r="D252" s="16"/>
      <c r="E252" s="16"/>
      <c r="F252" s="16"/>
    </row>
    <row r="253" spans="1:6" x14ac:dyDescent="0.2">
      <c r="A253" s="14"/>
      <c r="B253" s="15"/>
      <c r="C253" s="2"/>
      <c r="D253" s="16"/>
      <c r="E253" s="16"/>
      <c r="F253" s="16"/>
    </row>
    <row r="254" spans="1:6" x14ac:dyDescent="0.2">
      <c r="A254" s="14"/>
      <c r="B254" s="15"/>
      <c r="C254" s="2"/>
      <c r="D254" s="16"/>
      <c r="E254" s="16"/>
      <c r="F254" s="16"/>
    </row>
    <row r="255" spans="1:6" x14ac:dyDescent="0.2">
      <c r="A255" s="14"/>
      <c r="B255" s="15"/>
      <c r="C255" s="2"/>
      <c r="D255" s="16"/>
      <c r="E255" s="16"/>
      <c r="F255" s="16"/>
    </row>
    <row r="256" spans="1:6" x14ac:dyDescent="0.2">
      <c r="A256" s="14"/>
      <c r="B256" s="15"/>
      <c r="C256" s="2"/>
      <c r="D256" s="16"/>
      <c r="E256" s="16"/>
      <c r="F256" s="16"/>
    </row>
    <row r="257" spans="1:6" x14ac:dyDescent="0.2">
      <c r="A257" s="14"/>
      <c r="B257" s="15"/>
      <c r="C257" s="2"/>
      <c r="D257" s="16"/>
      <c r="E257" s="16"/>
      <c r="F257" s="16"/>
    </row>
    <row r="258" spans="1:6" x14ac:dyDescent="0.2">
      <c r="A258" s="14"/>
      <c r="B258" s="15"/>
      <c r="C258" s="2"/>
      <c r="D258" s="16"/>
      <c r="E258" s="16"/>
      <c r="F258" s="16"/>
    </row>
    <row r="259" spans="1:6" x14ac:dyDescent="0.2">
      <c r="A259" s="14"/>
      <c r="B259" s="15"/>
      <c r="C259" s="2"/>
      <c r="D259" s="16"/>
      <c r="E259" s="16"/>
      <c r="F259" s="16"/>
    </row>
    <row r="260" spans="1:6" x14ac:dyDescent="0.2">
      <c r="A260" s="14"/>
      <c r="B260" s="15"/>
      <c r="C260" s="2"/>
      <c r="D260" s="16"/>
      <c r="E260" s="16"/>
      <c r="F260" s="16"/>
    </row>
    <row r="261" spans="1:6" x14ac:dyDescent="0.2">
      <c r="A261" s="14"/>
      <c r="B261" s="15"/>
      <c r="C261" s="2"/>
      <c r="D261" s="16"/>
      <c r="E261" s="16"/>
      <c r="F261" s="16"/>
    </row>
    <row r="262" spans="1:6" x14ac:dyDescent="0.2">
      <c r="A262" s="14"/>
      <c r="B262" s="15"/>
      <c r="C262" s="2"/>
      <c r="D262" s="16"/>
      <c r="E262" s="16"/>
      <c r="F262" s="16"/>
    </row>
    <row r="263" spans="1:6" x14ac:dyDescent="0.2">
      <c r="A263" s="14"/>
      <c r="B263" s="15"/>
      <c r="C263" s="2"/>
      <c r="D263" s="16"/>
      <c r="E263" s="16"/>
      <c r="F263" s="16"/>
    </row>
    <row r="264" spans="1:6" x14ac:dyDescent="0.2">
      <c r="A264" s="14"/>
      <c r="B264" s="15"/>
      <c r="C264" s="2"/>
      <c r="D264" s="16"/>
      <c r="E264" s="16"/>
      <c r="F264" s="16"/>
    </row>
    <row r="265" spans="1:6" x14ac:dyDescent="0.2">
      <c r="A265" s="14"/>
      <c r="B265" s="15"/>
      <c r="C265" s="2"/>
      <c r="D265" s="16"/>
      <c r="E265" s="16"/>
      <c r="F265" s="16"/>
    </row>
    <row r="266" spans="1:6" x14ac:dyDescent="0.2">
      <c r="A266" s="14"/>
      <c r="B266" s="15"/>
      <c r="C266" s="2"/>
      <c r="D266" s="16"/>
      <c r="E266" s="16"/>
      <c r="F266" s="16"/>
    </row>
    <row r="267" spans="1:6" x14ac:dyDescent="0.2">
      <c r="A267" s="14"/>
      <c r="B267" s="15"/>
      <c r="C267" s="2"/>
      <c r="D267" s="16"/>
      <c r="E267" s="16"/>
      <c r="F267" s="16"/>
    </row>
    <row r="268" spans="1:6" x14ac:dyDescent="0.2">
      <c r="A268" s="14"/>
      <c r="B268" s="15"/>
      <c r="C268" s="2"/>
      <c r="D268" s="16"/>
      <c r="E268" s="16"/>
      <c r="F268" s="16"/>
    </row>
    <row r="269" spans="1:6" x14ac:dyDescent="0.2">
      <c r="A269" s="14"/>
      <c r="B269" s="15"/>
      <c r="C269" s="2"/>
      <c r="D269" s="16"/>
      <c r="E269" s="16"/>
      <c r="F269" s="16"/>
    </row>
    <row r="270" spans="1:6" x14ac:dyDescent="0.2">
      <c r="A270" s="14"/>
      <c r="B270" s="15"/>
      <c r="C270" s="2"/>
      <c r="D270" s="16"/>
      <c r="E270" s="16"/>
      <c r="F270" s="16"/>
    </row>
    <row r="271" spans="1:6" x14ac:dyDescent="0.2">
      <c r="A271" s="14"/>
      <c r="B271" s="15"/>
      <c r="C271" s="2"/>
      <c r="D271" s="16"/>
      <c r="E271" s="16"/>
      <c r="F271" s="16"/>
    </row>
    <row r="272" spans="1:6" x14ac:dyDescent="0.2">
      <c r="A272" s="14"/>
      <c r="B272" s="15"/>
      <c r="C272" s="2"/>
      <c r="D272" s="16"/>
      <c r="E272" s="16"/>
      <c r="F272" s="16"/>
    </row>
    <row r="273" spans="1:6" x14ac:dyDescent="0.2">
      <c r="A273" s="14"/>
      <c r="B273" s="15"/>
      <c r="C273" s="2"/>
      <c r="D273" s="16"/>
      <c r="E273" s="16"/>
      <c r="F273" s="16"/>
    </row>
    <row r="274" spans="1:6" x14ac:dyDescent="0.2">
      <c r="A274" s="14"/>
      <c r="B274" s="15"/>
      <c r="C274" s="2"/>
      <c r="D274" s="16"/>
      <c r="E274" s="16"/>
      <c r="F274" s="16"/>
    </row>
    <row r="275" spans="1:6" x14ac:dyDescent="0.2">
      <c r="A275" s="14"/>
      <c r="B275" s="15"/>
      <c r="C275" s="2"/>
      <c r="D275" s="16"/>
      <c r="E275" s="16"/>
      <c r="F275" s="16"/>
    </row>
    <row r="276" spans="1:6" x14ac:dyDescent="0.2">
      <c r="A276" s="14"/>
      <c r="B276" s="15"/>
      <c r="C276" s="2"/>
      <c r="D276" s="16"/>
      <c r="E276" s="16"/>
      <c r="F276" s="16"/>
    </row>
    <row r="277" spans="1:6" x14ac:dyDescent="0.2">
      <c r="A277" s="14"/>
      <c r="B277" s="15"/>
      <c r="C277" s="2"/>
      <c r="D277" s="16"/>
      <c r="E277" s="16"/>
      <c r="F277" s="16"/>
    </row>
    <row r="278" spans="1:6" x14ac:dyDescent="0.2">
      <c r="A278" s="14"/>
      <c r="B278" s="15"/>
      <c r="C278" s="2"/>
      <c r="D278" s="16"/>
      <c r="E278" s="16"/>
      <c r="F278" s="16"/>
    </row>
    <row r="279" spans="1:6" x14ac:dyDescent="0.2">
      <c r="A279" s="14"/>
      <c r="B279" s="15"/>
      <c r="C279" s="2"/>
      <c r="D279" s="16"/>
      <c r="E279" s="16"/>
      <c r="F279" s="16"/>
    </row>
    <row r="280" spans="1:6" x14ac:dyDescent="0.2">
      <c r="A280" s="14"/>
      <c r="B280" s="15"/>
      <c r="C280" s="2"/>
      <c r="D280" s="16"/>
      <c r="E280" s="16"/>
      <c r="F280" s="16"/>
    </row>
    <row r="281" spans="1:6" x14ac:dyDescent="0.2">
      <c r="A281" s="14"/>
      <c r="B281" s="15"/>
      <c r="C281" s="2"/>
      <c r="D281" s="16"/>
      <c r="E281" s="16"/>
      <c r="F281" s="16"/>
    </row>
    <row r="282" spans="1:6" x14ac:dyDescent="0.2">
      <c r="A282" s="14"/>
      <c r="B282" s="15"/>
      <c r="C282" s="2"/>
      <c r="D282" s="16"/>
      <c r="E282" s="16"/>
      <c r="F282" s="16"/>
    </row>
    <row r="283" spans="1:6" x14ac:dyDescent="0.2">
      <c r="A283" s="14"/>
      <c r="B283" s="15"/>
      <c r="C283" s="2"/>
      <c r="D283" s="16"/>
      <c r="E283" s="16"/>
      <c r="F283" s="16"/>
    </row>
    <row r="284" spans="1:6" x14ac:dyDescent="0.2">
      <c r="A284" s="14"/>
      <c r="B284" s="15"/>
      <c r="C284" s="2"/>
      <c r="D284" s="16"/>
      <c r="E284" s="16"/>
      <c r="F284" s="16"/>
    </row>
    <row r="285" spans="1:6" x14ac:dyDescent="0.2">
      <c r="A285" s="14"/>
      <c r="B285" s="15"/>
      <c r="C285" s="2"/>
      <c r="D285" s="16"/>
      <c r="E285" s="16"/>
      <c r="F285" s="16"/>
    </row>
    <row r="286" spans="1:6" x14ac:dyDescent="0.2">
      <c r="A286" s="14"/>
      <c r="B286" s="15"/>
      <c r="C286" s="2"/>
      <c r="D286" s="16"/>
      <c r="E286" s="16"/>
      <c r="F286" s="16"/>
    </row>
    <row r="287" spans="1:6" x14ac:dyDescent="0.2">
      <c r="A287" s="14"/>
      <c r="B287" s="15"/>
      <c r="C287" s="2"/>
      <c r="D287" s="16"/>
      <c r="E287" s="16"/>
      <c r="F287" s="16"/>
    </row>
    <row r="288" spans="1:6" x14ac:dyDescent="0.2">
      <c r="A288" s="14"/>
      <c r="B288" s="15"/>
      <c r="C288" s="2"/>
      <c r="D288" s="16"/>
      <c r="E288" s="16"/>
      <c r="F288" s="16"/>
    </row>
    <row r="289" spans="1:6" x14ac:dyDescent="0.2">
      <c r="A289" s="14"/>
      <c r="B289" s="15"/>
      <c r="C289" s="2"/>
      <c r="D289" s="16"/>
      <c r="E289" s="16"/>
      <c r="F289" s="16"/>
    </row>
    <row r="290" spans="1:6" x14ac:dyDescent="0.2">
      <c r="A290" s="14"/>
      <c r="B290" s="15"/>
      <c r="C290" s="2"/>
      <c r="D290" s="16"/>
      <c r="E290" s="16"/>
      <c r="F290" s="16"/>
    </row>
    <row r="291" spans="1:6" x14ac:dyDescent="0.2">
      <c r="A291" s="14"/>
      <c r="B291" s="15"/>
      <c r="C291" s="2"/>
      <c r="D291" s="16"/>
      <c r="E291" s="16"/>
      <c r="F291" s="16"/>
    </row>
    <row r="292" spans="1:6" x14ac:dyDescent="0.2">
      <c r="A292" s="14"/>
      <c r="B292" s="15"/>
      <c r="C292" s="2"/>
      <c r="D292" s="16"/>
      <c r="E292" s="16"/>
      <c r="F292" s="16"/>
    </row>
    <row r="293" spans="1:6" x14ac:dyDescent="0.2">
      <c r="A293" s="14"/>
      <c r="B293" s="15"/>
      <c r="C293" s="2"/>
      <c r="D293" s="16"/>
      <c r="E293" s="16"/>
      <c r="F293" s="16"/>
    </row>
    <row r="294" spans="1:6" x14ac:dyDescent="0.2">
      <c r="A294" s="14"/>
      <c r="B294" s="15"/>
      <c r="C294" s="2"/>
      <c r="D294" s="16"/>
      <c r="E294" s="16"/>
      <c r="F294" s="16"/>
    </row>
    <row r="295" spans="1:6" x14ac:dyDescent="0.2">
      <c r="A295" s="14"/>
      <c r="B295" s="15"/>
      <c r="C295" s="2"/>
      <c r="D295" s="16"/>
      <c r="E295" s="16"/>
      <c r="F295" s="16"/>
    </row>
    <row r="296" spans="1:6" x14ac:dyDescent="0.2">
      <c r="A296" s="14"/>
      <c r="B296" s="15"/>
      <c r="C296" s="2"/>
      <c r="D296" s="16"/>
      <c r="E296" s="16"/>
      <c r="F296" s="16"/>
    </row>
    <row r="297" spans="1:6" x14ac:dyDescent="0.2">
      <c r="A297" s="14"/>
      <c r="B297" s="15"/>
      <c r="C297" s="2"/>
      <c r="D297" s="16"/>
      <c r="E297" s="16"/>
      <c r="F297" s="16"/>
    </row>
    <row r="298" spans="1:6" x14ac:dyDescent="0.2">
      <c r="A298" s="14"/>
      <c r="B298" s="15"/>
      <c r="C298" s="2"/>
      <c r="D298" s="16"/>
      <c r="E298" s="16"/>
      <c r="F298" s="16"/>
    </row>
    <row r="299" spans="1:6" x14ac:dyDescent="0.2">
      <c r="A299" s="14"/>
      <c r="B299" s="15"/>
      <c r="C299" s="2"/>
      <c r="D299" s="16"/>
      <c r="E299" s="16"/>
      <c r="F299" s="16"/>
    </row>
    <row r="300" spans="1:6" x14ac:dyDescent="0.2">
      <c r="A300" s="14"/>
      <c r="B300" s="15"/>
      <c r="C300" s="2"/>
      <c r="D300" s="16"/>
      <c r="E300" s="16"/>
      <c r="F300" s="16"/>
    </row>
    <row r="301" spans="1:6" x14ac:dyDescent="0.2">
      <c r="A301" s="14"/>
      <c r="B301" s="15"/>
      <c r="C301" s="2"/>
      <c r="D301" s="16"/>
      <c r="E301" s="16"/>
      <c r="F301" s="16"/>
    </row>
    <row r="302" spans="1:6" x14ac:dyDescent="0.2">
      <c r="A302" s="14"/>
      <c r="B302" s="15"/>
      <c r="C302" s="2"/>
      <c r="D302" s="16"/>
      <c r="E302" s="16"/>
      <c r="F302" s="16"/>
    </row>
    <row r="303" spans="1:6" x14ac:dyDescent="0.2">
      <c r="A303" s="14"/>
      <c r="B303" s="15"/>
      <c r="C303" s="2"/>
      <c r="D303" s="16"/>
      <c r="E303" s="16"/>
      <c r="F303" s="16"/>
    </row>
    <row r="304" spans="1:6" x14ac:dyDescent="0.2">
      <c r="A304" s="14"/>
      <c r="B304" s="15"/>
      <c r="C304" s="2"/>
      <c r="D304" s="16"/>
      <c r="E304" s="16"/>
      <c r="F304" s="16"/>
    </row>
    <row r="305" spans="1:6" x14ac:dyDescent="0.2">
      <c r="A305" s="14"/>
      <c r="B305" s="15"/>
      <c r="C305" s="2"/>
      <c r="D305" s="16"/>
      <c r="E305" s="16"/>
      <c r="F305" s="16"/>
    </row>
    <row r="306" spans="1:6" x14ac:dyDescent="0.2">
      <c r="A306" s="14"/>
      <c r="B306" s="15"/>
      <c r="C306" s="2"/>
      <c r="D306" s="16"/>
      <c r="E306" s="16"/>
      <c r="F306" s="16"/>
    </row>
    <row r="307" spans="1:6" x14ac:dyDescent="0.2">
      <c r="A307" s="14"/>
      <c r="B307" s="15"/>
      <c r="C307" s="2"/>
      <c r="D307" s="16"/>
      <c r="E307" s="16"/>
      <c r="F307" s="16"/>
    </row>
    <row r="308" spans="1:6" x14ac:dyDescent="0.2">
      <c r="A308" s="14"/>
      <c r="B308" s="15"/>
      <c r="C308" s="2"/>
      <c r="D308" s="16"/>
      <c r="E308" s="16"/>
      <c r="F308" s="16"/>
    </row>
    <row r="309" spans="1:6" x14ac:dyDescent="0.2">
      <c r="A309" s="14"/>
      <c r="B309" s="15"/>
      <c r="C309" s="2"/>
      <c r="D309" s="16"/>
      <c r="E309" s="16"/>
      <c r="F309" s="16"/>
    </row>
    <row r="310" spans="1:6" x14ac:dyDescent="0.2">
      <c r="A310" s="14"/>
      <c r="B310" s="15"/>
      <c r="C310" s="2"/>
      <c r="D310" s="16"/>
      <c r="E310" s="16"/>
      <c r="F310" s="16"/>
    </row>
    <row r="311" spans="1:6" x14ac:dyDescent="0.2">
      <c r="A311" s="14"/>
      <c r="B311" s="15"/>
      <c r="C311" s="2"/>
      <c r="D311" s="16"/>
      <c r="E311" s="16"/>
      <c r="F311" s="16"/>
    </row>
    <row r="312" spans="1:6" x14ac:dyDescent="0.2">
      <c r="A312" s="14"/>
      <c r="B312" s="15"/>
      <c r="C312" s="2"/>
      <c r="D312" s="16"/>
      <c r="E312" s="16"/>
      <c r="F312" s="16"/>
    </row>
    <row r="313" spans="1:6" x14ac:dyDescent="0.2">
      <c r="A313" s="14"/>
      <c r="B313" s="15"/>
      <c r="C313" s="2"/>
      <c r="D313" s="16"/>
      <c r="E313" s="16"/>
      <c r="F313" s="16"/>
    </row>
    <row r="314" spans="1:6" x14ac:dyDescent="0.2">
      <c r="A314" s="14"/>
      <c r="B314" s="15"/>
      <c r="C314" s="2"/>
      <c r="D314" s="16"/>
      <c r="E314" s="16"/>
      <c r="F314" s="16"/>
    </row>
    <row r="315" spans="1:6" x14ac:dyDescent="0.2">
      <c r="A315" s="14"/>
      <c r="B315" s="15"/>
      <c r="C315" s="2"/>
      <c r="D315" s="16"/>
      <c r="E315" s="16"/>
      <c r="F315" s="16"/>
    </row>
    <row r="316" spans="1:6" x14ac:dyDescent="0.2">
      <c r="A316" s="14"/>
      <c r="B316" s="15"/>
      <c r="C316" s="2"/>
      <c r="D316" s="16"/>
      <c r="E316" s="16"/>
      <c r="F316" s="16"/>
    </row>
    <row r="317" spans="1:6" x14ac:dyDescent="0.2">
      <c r="A317" s="14"/>
      <c r="B317" s="15"/>
      <c r="C317" s="2"/>
      <c r="D317" s="16"/>
      <c r="E317" s="16"/>
      <c r="F317" s="16"/>
    </row>
    <row r="318" spans="1:6" x14ac:dyDescent="0.2">
      <c r="A318" s="14"/>
      <c r="B318" s="15"/>
      <c r="C318" s="2"/>
      <c r="D318" s="16"/>
      <c r="E318" s="16"/>
      <c r="F318" s="16"/>
    </row>
    <row r="319" spans="1:6" x14ac:dyDescent="0.2">
      <c r="A319" s="14"/>
      <c r="B319" s="15"/>
      <c r="C319" s="2"/>
      <c r="D319" s="16"/>
      <c r="E319" s="16"/>
      <c r="F319" s="16"/>
    </row>
    <row r="320" spans="1:6" x14ac:dyDescent="0.2">
      <c r="A320" s="14"/>
      <c r="B320" s="15"/>
      <c r="C320" s="2"/>
      <c r="D320" s="16"/>
      <c r="E320" s="16"/>
      <c r="F320" s="16"/>
    </row>
    <row r="321" spans="1:6" x14ac:dyDescent="0.2">
      <c r="A321" s="14"/>
      <c r="B321" s="15"/>
      <c r="C321" s="2"/>
      <c r="D321" s="16"/>
      <c r="E321" s="16"/>
      <c r="F321" s="16"/>
    </row>
    <row r="322" spans="1:6" x14ac:dyDescent="0.2">
      <c r="A322" s="14"/>
      <c r="B322" s="15"/>
      <c r="C322" s="2"/>
      <c r="D322" s="16"/>
      <c r="E322" s="16"/>
      <c r="F322" s="16"/>
    </row>
    <row r="323" spans="1:6" x14ac:dyDescent="0.2">
      <c r="A323" s="14"/>
      <c r="B323" s="15"/>
      <c r="C323" s="2"/>
      <c r="D323" s="16"/>
      <c r="E323" s="16"/>
      <c r="F323" s="16"/>
    </row>
    <row r="324" spans="1:6" x14ac:dyDescent="0.2">
      <c r="A324" s="14"/>
      <c r="B324" s="15"/>
      <c r="C324" s="2"/>
      <c r="D324" s="16"/>
      <c r="E324" s="16"/>
      <c r="F324" s="16"/>
    </row>
    <row r="325" spans="1:6" x14ac:dyDescent="0.2">
      <c r="A325" s="14"/>
      <c r="B325" s="15"/>
      <c r="C325" s="2"/>
      <c r="D325" s="16"/>
      <c r="E325" s="16"/>
      <c r="F325" s="16"/>
    </row>
    <row r="326" spans="1:6" x14ac:dyDescent="0.2">
      <c r="A326" s="14"/>
      <c r="B326" s="15"/>
      <c r="C326" s="2"/>
      <c r="D326" s="16"/>
      <c r="E326" s="16"/>
      <c r="F326" s="16"/>
    </row>
    <row r="327" spans="1:6" x14ac:dyDescent="0.2">
      <c r="A327" s="14"/>
      <c r="B327" s="15"/>
      <c r="C327" s="2"/>
      <c r="D327" s="16"/>
      <c r="E327" s="16"/>
      <c r="F327" s="16"/>
    </row>
    <row r="328" spans="1:6" x14ac:dyDescent="0.2">
      <c r="A328" s="14"/>
      <c r="B328" s="15"/>
      <c r="C328" s="2"/>
      <c r="D328" s="16"/>
      <c r="E328" s="16"/>
      <c r="F328" s="16"/>
    </row>
    <row r="329" spans="1:6" x14ac:dyDescent="0.2">
      <c r="A329" s="14"/>
      <c r="B329" s="15"/>
      <c r="C329" s="2"/>
      <c r="D329" s="16"/>
      <c r="E329" s="16"/>
      <c r="F329" s="16"/>
    </row>
    <row r="330" spans="1:6" x14ac:dyDescent="0.2">
      <c r="A330" s="14"/>
      <c r="B330" s="15"/>
      <c r="C330" s="2"/>
      <c r="D330" s="16"/>
      <c r="E330" s="16"/>
      <c r="F330" s="16"/>
    </row>
    <row r="331" spans="1:6" x14ac:dyDescent="0.2">
      <c r="A331" s="14"/>
      <c r="B331" s="15"/>
      <c r="C331" s="2"/>
      <c r="D331" s="16"/>
      <c r="E331" s="16"/>
      <c r="F331" s="16"/>
    </row>
    <row r="332" spans="1:6" x14ac:dyDescent="0.2">
      <c r="A332" s="14"/>
      <c r="B332" s="15"/>
      <c r="C332" s="2"/>
      <c r="D332" s="16"/>
      <c r="E332" s="16"/>
      <c r="F332" s="16"/>
    </row>
    <row r="333" spans="1:6" x14ac:dyDescent="0.2">
      <c r="A333" s="14"/>
      <c r="B333" s="15"/>
      <c r="C333" s="2"/>
      <c r="D333" s="16"/>
      <c r="E333" s="16"/>
      <c r="F333" s="16"/>
    </row>
    <row r="334" spans="1:6" x14ac:dyDescent="0.2">
      <c r="A334" s="14"/>
      <c r="B334" s="15"/>
      <c r="C334" s="2"/>
      <c r="D334" s="16"/>
      <c r="E334" s="16"/>
      <c r="F334" s="16"/>
    </row>
    <row r="335" spans="1:6" x14ac:dyDescent="0.2">
      <c r="A335" s="14"/>
      <c r="B335" s="15"/>
      <c r="C335" s="2"/>
      <c r="D335" s="16"/>
      <c r="E335" s="16"/>
      <c r="F335" s="16"/>
    </row>
    <row r="336" spans="1:6" x14ac:dyDescent="0.2">
      <c r="A336" s="14"/>
      <c r="B336" s="15"/>
      <c r="C336" s="2"/>
      <c r="D336" s="16"/>
      <c r="E336" s="16"/>
      <c r="F336" s="16"/>
    </row>
    <row r="337" spans="1:6" x14ac:dyDescent="0.2">
      <c r="A337" s="14"/>
      <c r="B337" s="15"/>
      <c r="C337" s="2"/>
      <c r="D337" s="16"/>
      <c r="E337" s="16"/>
      <c r="F337" s="16"/>
    </row>
    <row r="338" spans="1:6" x14ac:dyDescent="0.2">
      <c r="A338" s="14"/>
      <c r="B338" s="15"/>
      <c r="C338" s="2"/>
      <c r="D338" s="16"/>
      <c r="E338" s="16"/>
      <c r="F338" s="16"/>
    </row>
    <row r="339" spans="1:6" x14ac:dyDescent="0.2">
      <c r="A339" s="14"/>
      <c r="B339" s="15"/>
      <c r="C339" s="2"/>
      <c r="D339" s="16"/>
      <c r="E339" s="16"/>
      <c r="F339" s="16"/>
    </row>
    <row r="340" spans="1:6" x14ac:dyDescent="0.2">
      <c r="A340" s="14"/>
      <c r="B340" s="15"/>
      <c r="C340" s="2"/>
      <c r="D340" s="16"/>
      <c r="E340" s="16"/>
      <c r="F340" s="16"/>
    </row>
    <row r="341" spans="1:6" x14ac:dyDescent="0.2">
      <c r="A341" s="14"/>
      <c r="B341" s="15"/>
      <c r="C341" s="2"/>
      <c r="D341" s="16"/>
      <c r="E341" s="16"/>
      <c r="F341" s="16"/>
    </row>
    <row r="342" spans="1:6" x14ac:dyDescent="0.2">
      <c r="A342" s="14"/>
      <c r="B342" s="15"/>
      <c r="C342" s="2"/>
      <c r="D342" s="16"/>
      <c r="E342" s="16"/>
      <c r="F342" s="16"/>
    </row>
    <row r="343" spans="1:6" x14ac:dyDescent="0.2">
      <c r="A343" s="14"/>
      <c r="B343" s="15"/>
      <c r="C343" s="2"/>
      <c r="D343" s="16"/>
      <c r="E343" s="16"/>
      <c r="F343" s="16"/>
    </row>
    <row r="344" spans="1:6" x14ac:dyDescent="0.2">
      <c r="A344" s="14"/>
      <c r="B344" s="15"/>
      <c r="C344" s="2"/>
      <c r="D344" s="16"/>
      <c r="E344" s="16"/>
      <c r="F344" s="16"/>
    </row>
    <row r="345" spans="1:6" x14ac:dyDescent="0.2">
      <c r="A345" s="14"/>
      <c r="B345" s="15"/>
      <c r="C345" s="2"/>
      <c r="D345" s="16"/>
      <c r="E345" s="16"/>
      <c r="F345" s="16"/>
    </row>
    <row r="346" spans="1:6" x14ac:dyDescent="0.2">
      <c r="A346" s="14"/>
      <c r="B346" s="15"/>
      <c r="C346" s="2"/>
      <c r="D346" s="16"/>
      <c r="E346" s="16"/>
      <c r="F346" s="16"/>
    </row>
    <row r="347" spans="1:6" x14ac:dyDescent="0.2">
      <c r="A347" s="14"/>
      <c r="B347" s="15"/>
      <c r="C347" s="2"/>
      <c r="D347" s="16"/>
      <c r="E347" s="16"/>
      <c r="F347" s="16"/>
    </row>
    <row r="348" spans="1:6" x14ac:dyDescent="0.2">
      <c r="A348" s="14"/>
      <c r="B348" s="15"/>
      <c r="C348" s="2"/>
      <c r="D348" s="16"/>
      <c r="E348" s="16"/>
      <c r="F348" s="16"/>
    </row>
    <row r="349" spans="1:6" x14ac:dyDescent="0.2">
      <c r="A349" s="14"/>
      <c r="B349" s="15"/>
      <c r="C349" s="2"/>
      <c r="D349" s="16"/>
      <c r="E349" s="16"/>
      <c r="F349" s="16"/>
    </row>
    <row r="350" spans="1:6" x14ac:dyDescent="0.2">
      <c r="A350" s="14"/>
      <c r="B350" s="15"/>
      <c r="C350" s="2"/>
      <c r="D350" s="16"/>
      <c r="E350" s="16"/>
      <c r="F350" s="16"/>
    </row>
    <row r="351" spans="1:6" x14ac:dyDescent="0.2">
      <c r="A351" s="14"/>
      <c r="B351" s="15"/>
      <c r="C351" s="2"/>
      <c r="D351" s="16"/>
      <c r="E351" s="16"/>
      <c r="F351" s="16"/>
    </row>
    <row r="352" spans="1:6" x14ac:dyDescent="0.2">
      <c r="A352" s="14"/>
      <c r="B352" s="15"/>
      <c r="C352" s="2"/>
      <c r="D352" s="16"/>
      <c r="E352" s="16"/>
      <c r="F352" s="16"/>
    </row>
    <row r="353" spans="1:6" x14ac:dyDescent="0.2">
      <c r="A353" s="14"/>
      <c r="B353" s="15"/>
      <c r="C353" s="2"/>
      <c r="D353" s="16"/>
      <c r="E353" s="16"/>
      <c r="F353" s="16"/>
    </row>
    <row r="354" spans="1:6" x14ac:dyDescent="0.2">
      <c r="A354" s="14"/>
      <c r="B354" s="15"/>
      <c r="C354" s="2"/>
      <c r="D354" s="16"/>
      <c r="E354" s="16"/>
      <c r="F354" s="16"/>
    </row>
    <row r="355" spans="1:6" x14ac:dyDescent="0.2">
      <c r="A355" s="14"/>
      <c r="B355" s="15"/>
      <c r="C355" s="2"/>
      <c r="D355" s="16"/>
      <c r="E355" s="16"/>
      <c r="F355" s="16"/>
    </row>
    <row r="356" spans="1:6" x14ac:dyDescent="0.2">
      <c r="A356" s="14"/>
      <c r="B356" s="15"/>
      <c r="C356" s="2"/>
      <c r="D356" s="16"/>
      <c r="E356" s="16"/>
      <c r="F356" s="16"/>
    </row>
    <row r="357" spans="1:6" x14ac:dyDescent="0.2">
      <c r="A357" s="14"/>
      <c r="B357" s="15"/>
      <c r="C357" s="2"/>
      <c r="D357" s="16"/>
      <c r="E357" s="16"/>
      <c r="F357" s="16"/>
    </row>
    <row r="358" spans="1:6" x14ac:dyDescent="0.2">
      <c r="A358" s="14"/>
      <c r="B358" s="15"/>
      <c r="C358" s="2"/>
      <c r="D358" s="16"/>
      <c r="E358" s="16"/>
      <c r="F358" s="16"/>
    </row>
    <row r="359" spans="1:6" x14ac:dyDescent="0.2">
      <c r="A359" s="14"/>
      <c r="B359" s="15"/>
      <c r="C359" s="2"/>
      <c r="D359" s="16"/>
      <c r="E359" s="16"/>
      <c r="F359" s="16"/>
    </row>
    <row r="360" spans="1:6" x14ac:dyDescent="0.2">
      <c r="A360" s="14"/>
      <c r="B360" s="15"/>
      <c r="C360" s="2"/>
      <c r="D360" s="16"/>
      <c r="E360" s="16"/>
      <c r="F360" s="16"/>
    </row>
    <row r="361" spans="1:6" x14ac:dyDescent="0.2">
      <c r="A361" s="14"/>
      <c r="B361" s="15"/>
      <c r="C361" s="2"/>
      <c r="D361" s="16"/>
      <c r="E361" s="16"/>
      <c r="F361" s="16"/>
    </row>
    <row r="362" spans="1:6" x14ac:dyDescent="0.2">
      <c r="A362" s="14"/>
      <c r="B362" s="15"/>
      <c r="C362" s="2"/>
      <c r="D362" s="16"/>
      <c r="E362" s="16"/>
      <c r="F362" s="16"/>
    </row>
    <row r="363" spans="1:6" x14ac:dyDescent="0.2">
      <c r="A363" s="14"/>
      <c r="B363" s="15"/>
      <c r="C363" s="2"/>
      <c r="D363" s="16"/>
      <c r="E363" s="16"/>
      <c r="F363" s="16"/>
    </row>
    <row r="364" spans="1:6" x14ac:dyDescent="0.2">
      <c r="A364" s="14"/>
      <c r="B364" s="15"/>
      <c r="C364" s="2"/>
      <c r="D364" s="16"/>
      <c r="E364" s="16"/>
      <c r="F364" s="16"/>
    </row>
    <row r="365" spans="1:6" x14ac:dyDescent="0.2">
      <c r="A365" s="14"/>
      <c r="B365" s="15"/>
      <c r="C365" s="2"/>
      <c r="D365" s="16"/>
      <c r="E365" s="16"/>
      <c r="F365" s="16"/>
    </row>
    <row r="366" spans="1:6" x14ac:dyDescent="0.2">
      <c r="A366" s="14"/>
      <c r="B366" s="15"/>
      <c r="C366" s="2"/>
      <c r="D366" s="16"/>
      <c r="E366" s="16"/>
      <c r="F366" s="16"/>
    </row>
    <row r="367" spans="1:6" x14ac:dyDescent="0.2">
      <c r="A367" s="14"/>
      <c r="B367" s="15"/>
      <c r="C367" s="2"/>
      <c r="D367" s="16"/>
      <c r="E367" s="16"/>
      <c r="F367" s="16"/>
    </row>
    <row r="368" spans="1:6" x14ac:dyDescent="0.2">
      <c r="A368" s="14"/>
      <c r="B368" s="15"/>
      <c r="C368" s="2"/>
      <c r="D368" s="16"/>
      <c r="E368" s="16"/>
      <c r="F368" s="16"/>
    </row>
    <row r="369" spans="1:6" x14ac:dyDescent="0.2">
      <c r="A369" s="14"/>
      <c r="B369" s="15"/>
      <c r="C369" s="2"/>
      <c r="D369" s="16"/>
      <c r="E369" s="16"/>
      <c r="F369" s="16"/>
    </row>
    <row r="370" spans="1:6" x14ac:dyDescent="0.2">
      <c r="A370" s="14"/>
      <c r="B370" s="15"/>
      <c r="C370" s="2"/>
      <c r="D370" s="16"/>
      <c r="E370" s="16"/>
      <c r="F370" s="16"/>
    </row>
    <row r="371" spans="1:6" x14ac:dyDescent="0.2">
      <c r="A371" s="14"/>
      <c r="B371" s="15"/>
      <c r="C371" s="2"/>
      <c r="D371" s="16"/>
      <c r="E371" s="16"/>
      <c r="F371" s="16"/>
    </row>
    <row r="372" spans="1:6" x14ac:dyDescent="0.2">
      <c r="A372" s="14"/>
      <c r="B372" s="15"/>
      <c r="C372" s="2"/>
      <c r="D372" s="16"/>
      <c r="E372" s="16"/>
      <c r="F372" s="16"/>
    </row>
    <row r="373" spans="1:6" x14ac:dyDescent="0.2">
      <c r="A373" s="14"/>
      <c r="B373" s="15"/>
      <c r="C373" s="2"/>
      <c r="D373" s="16"/>
      <c r="E373" s="16"/>
      <c r="F373" s="16"/>
    </row>
    <row r="374" spans="1:6" x14ac:dyDescent="0.2">
      <c r="A374" s="14"/>
      <c r="B374" s="15"/>
      <c r="C374" s="2"/>
      <c r="D374" s="16"/>
      <c r="E374" s="16"/>
      <c r="F374" s="16"/>
    </row>
    <row r="375" spans="1:6" x14ac:dyDescent="0.2">
      <c r="A375" s="14"/>
      <c r="B375" s="15"/>
      <c r="C375" s="2"/>
      <c r="D375" s="16"/>
      <c r="E375" s="16"/>
      <c r="F375" s="16"/>
    </row>
    <row r="376" spans="1:6" x14ac:dyDescent="0.2">
      <c r="A376" s="14"/>
      <c r="B376" s="15"/>
      <c r="C376" s="2"/>
      <c r="D376" s="16"/>
      <c r="E376" s="16"/>
      <c r="F376" s="16"/>
    </row>
    <row r="377" spans="1:6" x14ac:dyDescent="0.2">
      <c r="A377" s="14"/>
      <c r="B377" s="15"/>
      <c r="C377" s="2"/>
      <c r="D377" s="16"/>
      <c r="E377" s="16"/>
      <c r="F377" s="16"/>
    </row>
    <row r="378" spans="1:6" x14ac:dyDescent="0.2">
      <c r="A378" s="14"/>
      <c r="B378" s="15"/>
      <c r="C378" s="2"/>
      <c r="D378" s="16"/>
      <c r="E378" s="16"/>
      <c r="F378" s="16"/>
    </row>
    <row r="379" spans="1:6" x14ac:dyDescent="0.2">
      <c r="A379" s="14"/>
      <c r="B379" s="15"/>
      <c r="C379" s="2"/>
      <c r="D379" s="16"/>
      <c r="E379" s="16"/>
      <c r="F379" s="16"/>
    </row>
    <row r="380" spans="1:6" x14ac:dyDescent="0.2">
      <c r="A380" s="14"/>
      <c r="B380" s="15"/>
      <c r="C380" s="2"/>
      <c r="D380" s="16"/>
      <c r="E380" s="16"/>
      <c r="F380" s="16"/>
    </row>
    <row r="381" spans="1:6" x14ac:dyDescent="0.2">
      <c r="A381" s="14"/>
      <c r="B381" s="15"/>
      <c r="C381" s="2"/>
      <c r="D381" s="16"/>
      <c r="E381" s="16"/>
      <c r="F381" s="16"/>
    </row>
    <row r="382" spans="1:6" x14ac:dyDescent="0.2">
      <c r="A382" s="14"/>
      <c r="B382" s="15"/>
      <c r="C382" s="2"/>
      <c r="D382" s="16"/>
      <c r="E382" s="16"/>
      <c r="F382" s="16"/>
    </row>
    <row r="383" spans="1:6" x14ac:dyDescent="0.2">
      <c r="A383" s="14"/>
      <c r="B383" s="15"/>
      <c r="C383" s="2"/>
      <c r="D383" s="16"/>
      <c r="E383" s="16"/>
      <c r="F383" s="16"/>
    </row>
    <row r="384" spans="1:6" x14ac:dyDescent="0.2">
      <c r="A384" s="14"/>
      <c r="B384" s="15"/>
      <c r="C384" s="2"/>
      <c r="D384" s="16"/>
      <c r="E384" s="16"/>
      <c r="F384" s="16"/>
    </row>
    <row r="385" spans="1:6" x14ac:dyDescent="0.2">
      <c r="A385" s="14"/>
      <c r="B385" s="15"/>
      <c r="C385" s="2"/>
      <c r="D385" s="16"/>
      <c r="E385" s="16"/>
      <c r="F385" s="16"/>
    </row>
    <row r="386" spans="1:6" x14ac:dyDescent="0.2">
      <c r="A386" s="14"/>
      <c r="B386" s="15"/>
      <c r="C386" s="2"/>
      <c r="D386" s="16"/>
      <c r="E386" s="16"/>
      <c r="F386" s="16"/>
    </row>
    <row r="387" spans="1:6" x14ac:dyDescent="0.2">
      <c r="A387" s="14"/>
      <c r="B387" s="15"/>
      <c r="C387" s="2"/>
      <c r="D387" s="16"/>
      <c r="E387" s="16"/>
      <c r="F387" s="16"/>
    </row>
    <row r="388" spans="1:6" x14ac:dyDescent="0.2">
      <c r="A388" s="14"/>
      <c r="B388" s="15"/>
      <c r="C388" s="2"/>
      <c r="D388" s="16"/>
      <c r="E388" s="16"/>
      <c r="F388" s="16"/>
    </row>
    <row r="389" spans="1:6" x14ac:dyDescent="0.2">
      <c r="A389" s="14"/>
      <c r="B389" s="15"/>
      <c r="C389" s="2"/>
      <c r="D389" s="16"/>
      <c r="E389" s="16"/>
      <c r="F389" s="16"/>
    </row>
    <row r="390" spans="1:6" x14ac:dyDescent="0.2">
      <c r="A390" s="14"/>
      <c r="B390" s="15"/>
      <c r="C390" s="2"/>
      <c r="D390" s="16"/>
      <c r="E390" s="16"/>
      <c r="F390" s="16"/>
    </row>
    <row r="391" spans="1:6" x14ac:dyDescent="0.2">
      <c r="A391" s="14"/>
      <c r="B391" s="15"/>
      <c r="C391" s="2"/>
      <c r="D391" s="16"/>
      <c r="E391" s="16"/>
      <c r="F391" s="16"/>
    </row>
    <row r="392" spans="1:6" x14ac:dyDescent="0.2">
      <c r="A392" s="14"/>
      <c r="B392" s="15"/>
      <c r="C392" s="2"/>
      <c r="D392" s="16"/>
      <c r="E392" s="16"/>
      <c r="F392" s="16"/>
    </row>
    <row r="393" spans="1:6" x14ac:dyDescent="0.2">
      <c r="A393" s="14"/>
      <c r="B393" s="15"/>
      <c r="C393" s="2"/>
      <c r="D393" s="16"/>
      <c r="E393" s="16"/>
      <c r="F393" s="16"/>
    </row>
    <row r="394" spans="1:6" x14ac:dyDescent="0.2">
      <c r="A394" s="14"/>
      <c r="B394" s="15"/>
      <c r="C394" s="2"/>
      <c r="D394" s="16"/>
      <c r="E394" s="16"/>
      <c r="F394" s="16"/>
    </row>
    <row r="395" spans="1:6" x14ac:dyDescent="0.2">
      <c r="A395" s="14"/>
      <c r="B395" s="15"/>
      <c r="C395" s="2"/>
      <c r="D395" s="16"/>
      <c r="E395" s="16"/>
      <c r="F395" s="16"/>
    </row>
    <row r="396" spans="1:6" x14ac:dyDescent="0.2">
      <c r="A396" s="14"/>
      <c r="B396" s="15"/>
      <c r="C396" s="2"/>
      <c r="D396" s="16"/>
      <c r="E396" s="16"/>
      <c r="F396" s="16"/>
    </row>
    <row r="397" spans="1:6" x14ac:dyDescent="0.2">
      <c r="A397" s="14"/>
      <c r="B397" s="15"/>
      <c r="C397" s="2"/>
      <c r="D397" s="16"/>
      <c r="E397" s="16"/>
      <c r="F397" s="16"/>
    </row>
    <row r="398" spans="1:6" x14ac:dyDescent="0.2">
      <c r="A398" s="14"/>
      <c r="B398" s="15"/>
      <c r="C398" s="2"/>
      <c r="D398" s="16"/>
      <c r="E398" s="16"/>
      <c r="F398" s="16"/>
    </row>
    <row r="399" spans="1:6" x14ac:dyDescent="0.2">
      <c r="A399" s="14"/>
      <c r="B399" s="15"/>
      <c r="C399" s="2"/>
      <c r="D399" s="16"/>
      <c r="E399" s="16"/>
      <c r="F399" s="16"/>
    </row>
    <row r="400" spans="1:6" x14ac:dyDescent="0.2">
      <c r="A400" s="14"/>
      <c r="B400" s="15"/>
      <c r="C400" s="2"/>
      <c r="D400" s="16"/>
      <c r="E400" s="16"/>
      <c r="F400" s="16"/>
    </row>
    <row r="401" spans="1:6" x14ac:dyDescent="0.2">
      <c r="A401" s="14"/>
      <c r="B401" s="15"/>
      <c r="C401" s="2"/>
      <c r="D401" s="16"/>
      <c r="E401" s="16"/>
      <c r="F401" s="16"/>
    </row>
    <row r="402" spans="1:6" x14ac:dyDescent="0.2">
      <c r="A402" s="14"/>
      <c r="B402" s="15"/>
      <c r="C402" s="2"/>
      <c r="D402" s="16"/>
      <c r="E402" s="16"/>
      <c r="F402" s="16"/>
    </row>
    <row r="403" spans="1:6" x14ac:dyDescent="0.2">
      <c r="A403" s="14"/>
      <c r="B403" s="15"/>
      <c r="C403" s="2"/>
      <c r="D403" s="16"/>
      <c r="E403" s="16"/>
      <c r="F403" s="16"/>
    </row>
    <row r="404" spans="1:6" x14ac:dyDescent="0.2">
      <c r="A404" s="14"/>
      <c r="B404" s="15"/>
      <c r="C404" s="2"/>
      <c r="D404" s="16"/>
      <c r="E404" s="16"/>
      <c r="F404" s="16"/>
    </row>
    <row r="405" spans="1:6" x14ac:dyDescent="0.2">
      <c r="A405" s="14"/>
      <c r="B405" s="15"/>
      <c r="C405" s="2"/>
      <c r="D405" s="16"/>
      <c r="E405" s="16"/>
      <c r="F405" s="16"/>
    </row>
    <row r="406" spans="1:6" x14ac:dyDescent="0.2">
      <c r="A406" s="14"/>
      <c r="B406" s="15"/>
      <c r="C406" s="2"/>
      <c r="D406" s="16"/>
      <c r="E406" s="16"/>
      <c r="F406" s="16"/>
    </row>
    <row r="407" spans="1:6" x14ac:dyDescent="0.2">
      <c r="A407" s="14"/>
      <c r="B407" s="15"/>
      <c r="C407" s="2"/>
      <c r="D407" s="16"/>
      <c r="E407" s="16"/>
      <c r="F407" s="16"/>
    </row>
    <row r="408" spans="1:6" x14ac:dyDescent="0.2">
      <c r="A408" s="14"/>
      <c r="B408" s="15"/>
      <c r="C408" s="2"/>
      <c r="D408" s="16"/>
      <c r="E408" s="16"/>
      <c r="F408" s="16"/>
    </row>
    <row r="409" spans="1:6" x14ac:dyDescent="0.2">
      <c r="A409" s="14"/>
      <c r="B409" s="15"/>
      <c r="C409" s="2"/>
      <c r="D409" s="16"/>
      <c r="E409" s="16"/>
      <c r="F409" s="16"/>
    </row>
    <row r="410" spans="1:6" x14ac:dyDescent="0.2">
      <c r="A410" s="14"/>
      <c r="B410" s="15"/>
      <c r="C410" s="2"/>
      <c r="D410" s="16"/>
      <c r="E410" s="16"/>
      <c r="F410" s="16"/>
    </row>
    <row r="411" spans="1:6" x14ac:dyDescent="0.2">
      <c r="A411" s="14"/>
      <c r="B411" s="15"/>
      <c r="C411" s="2"/>
      <c r="D411" s="16"/>
      <c r="E411" s="16"/>
      <c r="F411" s="16"/>
    </row>
    <row r="412" spans="1:6" x14ac:dyDescent="0.2">
      <c r="A412" s="14"/>
      <c r="B412" s="15"/>
      <c r="C412" s="2"/>
      <c r="D412" s="16"/>
      <c r="E412" s="16"/>
      <c r="F412" s="16"/>
    </row>
    <row r="413" spans="1:6" x14ac:dyDescent="0.2">
      <c r="A413" s="14"/>
      <c r="B413" s="15"/>
      <c r="C413" s="2"/>
      <c r="D413" s="16"/>
      <c r="E413" s="16"/>
      <c r="F413" s="16"/>
    </row>
    <row r="414" spans="1:6" x14ac:dyDescent="0.2">
      <c r="A414" s="14"/>
      <c r="B414" s="15"/>
      <c r="C414" s="2"/>
      <c r="D414" s="16"/>
      <c r="E414" s="16"/>
      <c r="F414" s="16"/>
    </row>
    <row r="415" spans="1:6" x14ac:dyDescent="0.2">
      <c r="A415" s="14"/>
      <c r="B415" s="15"/>
      <c r="C415" s="2"/>
      <c r="D415" s="16"/>
      <c r="E415" s="16"/>
      <c r="F415" s="16"/>
    </row>
    <row r="416" spans="1:6" x14ac:dyDescent="0.2">
      <c r="A416" s="14"/>
      <c r="B416" s="15"/>
      <c r="C416" s="2"/>
      <c r="D416" s="16"/>
      <c r="E416" s="16"/>
      <c r="F416" s="16"/>
    </row>
    <row r="417" spans="1:6" x14ac:dyDescent="0.2">
      <c r="A417" s="14"/>
      <c r="B417" s="15"/>
      <c r="C417" s="2"/>
      <c r="D417" s="16"/>
      <c r="E417" s="16"/>
      <c r="F417" s="16"/>
    </row>
    <row r="418" spans="1:6" x14ac:dyDescent="0.2">
      <c r="A418" s="14"/>
      <c r="B418" s="15"/>
      <c r="C418" s="2"/>
      <c r="D418" s="16"/>
      <c r="E418" s="16"/>
      <c r="F418" s="16"/>
    </row>
    <row r="419" spans="1:6" x14ac:dyDescent="0.2">
      <c r="A419" s="14"/>
      <c r="B419" s="15"/>
      <c r="C419" s="2"/>
      <c r="D419" s="16"/>
      <c r="E419" s="16"/>
      <c r="F419" s="16"/>
    </row>
    <row r="420" spans="1:6" x14ac:dyDescent="0.2">
      <c r="A420" s="14"/>
      <c r="B420" s="15"/>
      <c r="C420" s="2"/>
      <c r="D420" s="16"/>
      <c r="E420" s="16"/>
      <c r="F420" s="16"/>
    </row>
    <row r="421" spans="1:6" x14ac:dyDescent="0.2">
      <c r="A421" s="14"/>
      <c r="B421" s="15"/>
      <c r="C421" s="2"/>
      <c r="D421" s="16"/>
      <c r="E421" s="16"/>
      <c r="F421" s="16"/>
    </row>
    <row r="422" spans="1:6" x14ac:dyDescent="0.2">
      <c r="A422" s="14"/>
      <c r="B422" s="15"/>
      <c r="C422" s="2"/>
      <c r="D422" s="16"/>
      <c r="E422" s="16"/>
      <c r="F422" s="16"/>
    </row>
    <row r="423" spans="1:6" x14ac:dyDescent="0.2">
      <c r="A423" s="14"/>
      <c r="B423" s="15"/>
      <c r="C423" s="2"/>
      <c r="D423" s="16"/>
      <c r="E423" s="16"/>
      <c r="F423" s="16"/>
    </row>
    <row r="424" spans="1:6" x14ac:dyDescent="0.2">
      <c r="A424" s="14"/>
      <c r="B424" s="15"/>
      <c r="C424" s="2"/>
      <c r="D424" s="16"/>
      <c r="E424" s="16"/>
      <c r="F424" s="16"/>
    </row>
    <row r="425" spans="1:6" x14ac:dyDescent="0.2">
      <c r="A425" s="14"/>
      <c r="B425" s="15"/>
      <c r="C425" s="2"/>
      <c r="D425" s="16"/>
      <c r="E425" s="16"/>
      <c r="F425" s="16"/>
    </row>
    <row r="426" spans="1:6" x14ac:dyDescent="0.2">
      <c r="A426" s="14"/>
      <c r="B426" s="15"/>
      <c r="C426" s="2"/>
      <c r="D426" s="16"/>
      <c r="E426" s="16"/>
      <c r="F426" s="16"/>
    </row>
    <row r="427" spans="1:6" x14ac:dyDescent="0.2">
      <c r="A427" s="14"/>
      <c r="B427" s="15"/>
      <c r="C427" s="2"/>
      <c r="D427" s="16"/>
      <c r="E427" s="16"/>
      <c r="F427" s="16"/>
    </row>
    <row r="428" spans="1:6" x14ac:dyDescent="0.2">
      <c r="A428" s="14"/>
      <c r="B428" s="15"/>
      <c r="C428" s="2"/>
      <c r="D428" s="16"/>
      <c r="E428" s="16"/>
      <c r="F428" s="16"/>
    </row>
    <row r="429" spans="1:6" x14ac:dyDescent="0.2">
      <c r="A429" s="14"/>
      <c r="B429" s="15"/>
      <c r="C429" s="2"/>
      <c r="D429" s="16"/>
      <c r="E429" s="16"/>
      <c r="F429" s="16"/>
    </row>
    <row r="430" spans="1:6" x14ac:dyDescent="0.2">
      <c r="A430" s="14"/>
      <c r="B430" s="15"/>
      <c r="C430" s="2"/>
      <c r="D430" s="16"/>
      <c r="E430" s="16"/>
      <c r="F430" s="16"/>
    </row>
    <row r="431" spans="1:6" x14ac:dyDescent="0.2">
      <c r="A431" s="14"/>
      <c r="B431" s="15"/>
      <c r="C431" s="2"/>
      <c r="D431" s="16"/>
      <c r="E431" s="16"/>
      <c r="F431" s="16"/>
    </row>
    <row r="432" spans="1:6" x14ac:dyDescent="0.2">
      <c r="A432" s="14"/>
      <c r="B432" s="15"/>
      <c r="C432" s="2"/>
      <c r="D432" s="16"/>
      <c r="E432" s="16"/>
      <c r="F432" s="16"/>
    </row>
    <row r="433" spans="1:6" x14ac:dyDescent="0.2">
      <c r="A433" s="14"/>
      <c r="B433" s="15"/>
      <c r="C433" s="2"/>
      <c r="D433" s="16"/>
      <c r="E433" s="16"/>
      <c r="F433" s="16"/>
    </row>
    <row r="434" spans="1:6" x14ac:dyDescent="0.2">
      <c r="A434" s="14"/>
      <c r="B434" s="15"/>
      <c r="C434" s="2"/>
      <c r="D434" s="16"/>
      <c r="E434" s="16"/>
      <c r="F434" s="16"/>
    </row>
    <row r="435" spans="1:6" x14ac:dyDescent="0.2">
      <c r="A435" s="14"/>
      <c r="B435" s="15"/>
      <c r="C435" s="2"/>
      <c r="D435" s="16"/>
      <c r="E435" s="16"/>
      <c r="F435" s="16"/>
    </row>
    <row r="436" spans="1:6" x14ac:dyDescent="0.2">
      <c r="A436" s="14"/>
      <c r="B436" s="15"/>
      <c r="C436" s="2"/>
      <c r="D436" s="16"/>
      <c r="E436" s="16"/>
      <c r="F436" s="16"/>
    </row>
    <row r="437" spans="1:6" x14ac:dyDescent="0.2">
      <c r="A437" s="14"/>
      <c r="B437" s="15"/>
      <c r="C437" s="2"/>
      <c r="D437" s="16"/>
      <c r="E437" s="16"/>
      <c r="F437" s="16"/>
    </row>
    <row r="438" spans="1:6" x14ac:dyDescent="0.2">
      <c r="A438" s="14"/>
      <c r="B438" s="15"/>
      <c r="C438" s="2"/>
      <c r="D438" s="16"/>
      <c r="E438" s="16"/>
      <c r="F438" s="16"/>
    </row>
    <row r="439" spans="1:6" x14ac:dyDescent="0.2">
      <c r="A439" s="14"/>
      <c r="B439" s="15"/>
      <c r="C439" s="2"/>
      <c r="D439" s="16"/>
      <c r="E439" s="16"/>
      <c r="F439" s="16"/>
    </row>
    <row r="440" spans="1:6" x14ac:dyDescent="0.2">
      <c r="A440" s="14"/>
      <c r="B440" s="15"/>
      <c r="C440" s="2"/>
      <c r="D440" s="16"/>
      <c r="E440" s="16"/>
      <c r="F440" s="16"/>
    </row>
    <row r="441" spans="1:6" x14ac:dyDescent="0.2">
      <c r="A441" s="14"/>
      <c r="B441" s="15"/>
      <c r="C441" s="2"/>
      <c r="D441" s="16"/>
      <c r="E441" s="16"/>
      <c r="F441" s="16"/>
    </row>
    <row r="442" spans="1:6" x14ac:dyDescent="0.2">
      <c r="A442" s="14"/>
      <c r="B442" s="15"/>
      <c r="C442" s="2"/>
      <c r="D442" s="16"/>
      <c r="E442" s="16"/>
      <c r="F442" s="16"/>
    </row>
    <row r="443" spans="1:6" x14ac:dyDescent="0.2">
      <c r="A443" s="14"/>
      <c r="B443" s="15"/>
      <c r="C443" s="2"/>
      <c r="D443" s="16"/>
      <c r="E443" s="16"/>
      <c r="F443" s="16"/>
    </row>
    <row r="444" spans="1:6" x14ac:dyDescent="0.2">
      <c r="A444" s="14"/>
      <c r="B444" s="15"/>
      <c r="C444" s="2"/>
      <c r="D444" s="16"/>
      <c r="E444" s="16"/>
      <c r="F444" s="16"/>
    </row>
    <row r="445" spans="1:6" x14ac:dyDescent="0.2">
      <c r="A445" s="14"/>
      <c r="B445" s="15"/>
      <c r="C445" s="2"/>
      <c r="D445" s="16"/>
      <c r="E445" s="16"/>
      <c r="F445" s="16"/>
    </row>
    <row r="446" spans="1:6" x14ac:dyDescent="0.2">
      <c r="A446" s="14"/>
      <c r="B446" s="15"/>
      <c r="C446" s="2"/>
      <c r="D446" s="16"/>
      <c r="E446" s="16"/>
      <c r="F446" s="16"/>
    </row>
    <row r="447" spans="1:6" x14ac:dyDescent="0.2">
      <c r="A447" s="14"/>
      <c r="B447" s="15"/>
      <c r="C447" s="2"/>
      <c r="D447" s="16"/>
      <c r="E447" s="16"/>
      <c r="F447" s="16"/>
    </row>
    <row r="448" spans="1:6" x14ac:dyDescent="0.2">
      <c r="A448" s="14"/>
      <c r="B448" s="15"/>
      <c r="C448" s="2"/>
      <c r="D448" s="16"/>
      <c r="E448" s="16"/>
      <c r="F448" s="16"/>
    </row>
    <row r="449" spans="1:6" x14ac:dyDescent="0.2">
      <c r="A449" s="14"/>
      <c r="B449" s="15"/>
      <c r="C449" s="2"/>
      <c r="D449" s="16"/>
      <c r="E449" s="16"/>
      <c r="F449" s="16"/>
    </row>
    <row r="450" spans="1:6" x14ac:dyDescent="0.2">
      <c r="A450" s="14"/>
      <c r="B450" s="15"/>
      <c r="C450" s="2"/>
      <c r="D450" s="16"/>
      <c r="E450" s="16"/>
      <c r="F450" s="16"/>
    </row>
    <row r="451" spans="1:6" x14ac:dyDescent="0.2">
      <c r="A451" s="14"/>
      <c r="B451" s="15"/>
      <c r="C451" s="2"/>
      <c r="D451" s="16"/>
      <c r="E451" s="16"/>
      <c r="F451" s="16"/>
    </row>
    <row r="452" spans="1:6" x14ac:dyDescent="0.2">
      <c r="A452" s="14"/>
      <c r="B452" s="15"/>
      <c r="C452" s="2"/>
      <c r="D452" s="16"/>
      <c r="E452" s="16"/>
      <c r="F452" s="16"/>
    </row>
    <row r="453" spans="1:6" x14ac:dyDescent="0.2">
      <c r="A453" s="14"/>
      <c r="B453" s="15"/>
      <c r="C453" s="2"/>
      <c r="D453" s="16"/>
      <c r="E453" s="16"/>
      <c r="F453" s="16"/>
    </row>
    <row r="454" spans="1:6" x14ac:dyDescent="0.2">
      <c r="A454" s="14"/>
      <c r="B454" s="15"/>
      <c r="C454" s="2"/>
      <c r="D454" s="16"/>
      <c r="E454" s="16"/>
      <c r="F454" s="16"/>
    </row>
    <row r="455" spans="1:6" x14ac:dyDescent="0.2">
      <c r="A455" s="14"/>
      <c r="B455" s="15"/>
      <c r="C455" s="2"/>
      <c r="D455" s="16"/>
      <c r="E455" s="16"/>
      <c r="F455" s="16"/>
    </row>
    <row r="456" spans="1:6" x14ac:dyDescent="0.2">
      <c r="A456" s="14"/>
      <c r="B456" s="15"/>
      <c r="C456" s="2"/>
      <c r="D456" s="16"/>
      <c r="E456" s="16"/>
      <c r="F456" s="16"/>
    </row>
    <row r="457" spans="1:6" x14ac:dyDescent="0.2">
      <c r="A457" s="14"/>
      <c r="B457" s="15"/>
      <c r="C457" s="2"/>
      <c r="D457" s="16"/>
      <c r="E457" s="16"/>
      <c r="F457" s="16"/>
    </row>
    <row r="458" spans="1:6" x14ac:dyDescent="0.2">
      <c r="A458" s="14"/>
      <c r="B458" s="15"/>
      <c r="C458" s="2"/>
      <c r="D458" s="16"/>
      <c r="E458" s="16"/>
      <c r="F458" s="16"/>
    </row>
    <row r="459" spans="1:6" x14ac:dyDescent="0.2">
      <c r="A459" s="14"/>
      <c r="B459" s="15"/>
      <c r="C459" s="2"/>
      <c r="D459" s="16"/>
      <c r="E459" s="16"/>
      <c r="F459" s="16"/>
    </row>
    <row r="460" spans="1:6" x14ac:dyDescent="0.2">
      <c r="A460" s="14"/>
      <c r="B460" s="15"/>
      <c r="C460" s="2"/>
      <c r="D460" s="16"/>
      <c r="E460" s="16"/>
      <c r="F460" s="16"/>
    </row>
    <row r="461" spans="1:6" x14ac:dyDescent="0.2">
      <c r="A461" s="14"/>
      <c r="B461" s="15"/>
      <c r="C461" s="2"/>
      <c r="D461" s="16"/>
      <c r="E461" s="16"/>
      <c r="F461" s="16"/>
    </row>
    <row r="462" spans="1:6" x14ac:dyDescent="0.2">
      <c r="A462" s="14"/>
      <c r="B462" s="15"/>
      <c r="C462" s="2"/>
      <c r="D462" s="16"/>
      <c r="E462" s="16"/>
      <c r="F462" s="16"/>
    </row>
    <row r="463" spans="1:6" x14ac:dyDescent="0.2">
      <c r="A463" s="14"/>
      <c r="B463" s="15"/>
      <c r="C463" s="2"/>
      <c r="D463" s="16"/>
      <c r="E463" s="16"/>
      <c r="F463" s="16"/>
    </row>
    <row r="464" spans="1:6" x14ac:dyDescent="0.2">
      <c r="A464" s="14"/>
      <c r="B464" s="15"/>
      <c r="C464" s="2"/>
      <c r="D464" s="16"/>
      <c r="E464" s="16"/>
      <c r="F464" s="16"/>
    </row>
    <row r="465" spans="1:6" x14ac:dyDescent="0.2">
      <c r="A465" s="14"/>
      <c r="B465" s="15"/>
      <c r="C465" s="2"/>
      <c r="D465" s="16"/>
      <c r="E465" s="16"/>
      <c r="F465" s="16"/>
    </row>
    <row r="466" spans="1:6" x14ac:dyDescent="0.2">
      <c r="A466" s="14"/>
      <c r="B466" s="15"/>
      <c r="C466" s="2"/>
      <c r="D466" s="16"/>
      <c r="E466" s="16"/>
      <c r="F466" s="16"/>
    </row>
    <row r="467" spans="1:6" x14ac:dyDescent="0.2">
      <c r="A467" s="14"/>
      <c r="B467" s="15"/>
      <c r="C467" s="2"/>
      <c r="D467" s="16"/>
      <c r="E467" s="16"/>
      <c r="F467" s="16"/>
    </row>
    <row r="468" spans="1:6" x14ac:dyDescent="0.2">
      <c r="A468" s="14"/>
      <c r="B468" s="15"/>
      <c r="C468" s="2"/>
      <c r="D468" s="16"/>
      <c r="E468" s="16"/>
      <c r="F468" s="16"/>
    </row>
    <row r="469" spans="1:6" x14ac:dyDescent="0.2">
      <c r="A469" s="14"/>
      <c r="B469" s="15"/>
      <c r="C469" s="2"/>
      <c r="D469" s="16"/>
      <c r="E469" s="16"/>
      <c r="F469" s="16"/>
    </row>
    <row r="470" spans="1:6" x14ac:dyDescent="0.2">
      <c r="A470" s="14"/>
      <c r="B470" s="15"/>
      <c r="C470" s="2"/>
      <c r="D470" s="16"/>
      <c r="E470" s="16"/>
      <c r="F470" s="16"/>
    </row>
    <row r="471" spans="1:6" x14ac:dyDescent="0.2">
      <c r="A471" s="14"/>
      <c r="B471" s="15"/>
      <c r="C471" s="2"/>
      <c r="D471" s="16"/>
      <c r="E471" s="16"/>
      <c r="F471" s="16"/>
    </row>
    <row r="472" spans="1:6" x14ac:dyDescent="0.2">
      <c r="A472" s="14"/>
      <c r="B472" s="15"/>
      <c r="C472" s="2"/>
      <c r="D472" s="16"/>
      <c r="E472" s="16"/>
      <c r="F472" s="16"/>
    </row>
    <row r="473" spans="1:6" x14ac:dyDescent="0.2">
      <c r="A473" s="14"/>
      <c r="B473" s="15"/>
      <c r="C473" s="2"/>
      <c r="D473" s="16"/>
      <c r="E473" s="16"/>
      <c r="F473" s="16"/>
    </row>
    <row r="474" spans="1:6" x14ac:dyDescent="0.2">
      <c r="A474" s="14"/>
      <c r="B474" s="15"/>
      <c r="C474" s="2"/>
      <c r="D474" s="16"/>
      <c r="E474" s="16"/>
      <c r="F474" s="16"/>
    </row>
    <row r="475" spans="1:6" x14ac:dyDescent="0.2">
      <c r="A475" s="14"/>
      <c r="B475" s="15"/>
      <c r="C475" s="2"/>
      <c r="D475" s="16"/>
      <c r="E475" s="16"/>
      <c r="F475" s="16"/>
    </row>
    <row r="476" spans="1:6" x14ac:dyDescent="0.2">
      <c r="A476" s="14"/>
      <c r="B476" s="15"/>
      <c r="C476" s="2"/>
      <c r="D476" s="16"/>
      <c r="E476" s="16"/>
      <c r="F476" s="16"/>
    </row>
    <row r="477" spans="1:6" x14ac:dyDescent="0.2">
      <c r="A477" s="14"/>
      <c r="B477" s="15"/>
      <c r="C477" s="2"/>
      <c r="D477" s="16"/>
      <c r="E477" s="16"/>
      <c r="F477" s="16"/>
    </row>
    <row r="478" spans="1:6" x14ac:dyDescent="0.2">
      <c r="A478" s="14"/>
      <c r="B478" s="15"/>
      <c r="C478" s="2"/>
      <c r="D478" s="16"/>
      <c r="E478" s="16"/>
      <c r="F478" s="16"/>
    </row>
    <row r="479" spans="1:6" x14ac:dyDescent="0.2">
      <c r="A479" s="14"/>
      <c r="B479" s="15"/>
      <c r="C479" s="2"/>
      <c r="D479" s="16"/>
      <c r="E479" s="16"/>
      <c r="F479" s="16"/>
    </row>
    <row r="480" spans="1:6" x14ac:dyDescent="0.2">
      <c r="A480" s="14"/>
      <c r="B480" s="15"/>
      <c r="C480" s="2"/>
      <c r="D480" s="16"/>
      <c r="E480" s="16"/>
      <c r="F480" s="16"/>
    </row>
    <row r="481" spans="1:6" x14ac:dyDescent="0.2">
      <c r="A481" s="14"/>
      <c r="B481" s="15"/>
      <c r="C481" s="2"/>
      <c r="D481" s="16"/>
      <c r="E481" s="16"/>
      <c r="F481" s="16"/>
    </row>
    <row r="482" spans="1:6" x14ac:dyDescent="0.2">
      <c r="A482" s="14"/>
      <c r="B482" s="15"/>
      <c r="C482" s="2"/>
      <c r="D482" s="16"/>
      <c r="E482" s="16"/>
      <c r="F482" s="16"/>
    </row>
    <row r="483" spans="1:6" x14ac:dyDescent="0.2">
      <c r="A483" s="14"/>
      <c r="B483" s="15"/>
      <c r="C483" s="2"/>
      <c r="D483" s="16"/>
      <c r="E483" s="16"/>
      <c r="F483" s="16"/>
    </row>
    <row r="484" spans="1:6" x14ac:dyDescent="0.2">
      <c r="A484" s="14"/>
      <c r="B484" s="15"/>
      <c r="C484" s="2"/>
      <c r="D484" s="16"/>
      <c r="E484" s="16"/>
      <c r="F484" s="16"/>
    </row>
    <row r="485" spans="1:6" x14ac:dyDescent="0.2">
      <c r="A485" s="14"/>
      <c r="B485" s="15"/>
      <c r="C485" s="2"/>
      <c r="D485" s="16"/>
      <c r="E485" s="16"/>
      <c r="F485" s="16"/>
    </row>
    <row r="486" spans="1:6" x14ac:dyDescent="0.2">
      <c r="A486" s="14"/>
      <c r="B486" s="15"/>
      <c r="C486" s="2"/>
      <c r="D486" s="16"/>
      <c r="E486" s="16"/>
      <c r="F486" s="16"/>
    </row>
    <row r="487" spans="1:6" x14ac:dyDescent="0.2">
      <c r="A487" s="14"/>
      <c r="B487" s="15"/>
      <c r="C487" s="2"/>
      <c r="D487" s="16"/>
      <c r="E487" s="16"/>
      <c r="F487" s="16"/>
    </row>
    <row r="488" spans="1:6" x14ac:dyDescent="0.2">
      <c r="A488" s="14"/>
      <c r="B488" s="15"/>
      <c r="C488" s="2"/>
      <c r="D488" s="16"/>
      <c r="E488" s="16"/>
      <c r="F488" s="16"/>
    </row>
    <row r="489" spans="1:6" x14ac:dyDescent="0.2">
      <c r="A489" s="14"/>
      <c r="B489" s="15"/>
      <c r="C489" s="2"/>
      <c r="D489" s="16"/>
      <c r="E489" s="16"/>
      <c r="F489" s="16"/>
    </row>
    <row r="490" spans="1:6" x14ac:dyDescent="0.2">
      <c r="A490" s="14"/>
      <c r="B490" s="15"/>
      <c r="C490" s="2"/>
      <c r="D490" s="16"/>
      <c r="E490" s="16"/>
      <c r="F490" s="16"/>
    </row>
    <row r="491" spans="1:6" x14ac:dyDescent="0.2">
      <c r="A491" s="14"/>
      <c r="B491" s="15"/>
      <c r="C491" s="2"/>
      <c r="D491" s="16"/>
      <c r="E491" s="16"/>
      <c r="F491" s="16"/>
    </row>
    <row r="492" spans="1:6" x14ac:dyDescent="0.2">
      <c r="A492" s="14"/>
      <c r="B492" s="15"/>
      <c r="C492" s="2"/>
      <c r="D492" s="16"/>
      <c r="E492" s="16"/>
      <c r="F492" s="16"/>
    </row>
    <row r="493" spans="1:6" x14ac:dyDescent="0.2">
      <c r="A493" s="14"/>
      <c r="B493" s="15"/>
      <c r="C493" s="2"/>
      <c r="D493" s="16"/>
      <c r="E493" s="16"/>
      <c r="F493" s="16"/>
    </row>
    <row r="494" spans="1:6" x14ac:dyDescent="0.2">
      <c r="A494" s="14"/>
      <c r="B494" s="15"/>
      <c r="C494" s="2"/>
      <c r="D494" s="16"/>
      <c r="E494" s="16"/>
      <c r="F494" s="16"/>
    </row>
    <row r="495" spans="1:6" x14ac:dyDescent="0.2">
      <c r="A495" s="14"/>
      <c r="B495" s="15"/>
      <c r="C495" s="2"/>
      <c r="D495" s="16"/>
      <c r="E495" s="16"/>
      <c r="F495" s="16"/>
    </row>
    <row r="496" spans="1:6" x14ac:dyDescent="0.2">
      <c r="A496" s="14"/>
      <c r="B496" s="15"/>
      <c r="C496" s="2"/>
      <c r="D496" s="16"/>
      <c r="E496" s="16"/>
      <c r="F496" s="16"/>
    </row>
    <row r="497" spans="1:6" x14ac:dyDescent="0.2">
      <c r="A497" s="14"/>
      <c r="B497" s="15"/>
      <c r="C497" s="2"/>
      <c r="D497" s="16"/>
      <c r="E497" s="16"/>
      <c r="F497" s="16"/>
    </row>
    <row r="498" spans="1:6" x14ac:dyDescent="0.2">
      <c r="A498" s="14"/>
      <c r="B498" s="15"/>
      <c r="C498" s="2"/>
      <c r="D498" s="16"/>
      <c r="E498" s="16"/>
      <c r="F498" s="16"/>
    </row>
    <row r="499" spans="1:6" x14ac:dyDescent="0.2">
      <c r="A499" s="14"/>
      <c r="B499" s="15"/>
      <c r="C499" s="2"/>
      <c r="D499" s="16"/>
      <c r="E499" s="16"/>
      <c r="F499" s="16"/>
    </row>
    <row r="500" spans="1:6" x14ac:dyDescent="0.2">
      <c r="A500" s="14"/>
      <c r="B500" s="15"/>
      <c r="C500" s="2"/>
      <c r="D500" s="16"/>
      <c r="E500" s="16"/>
      <c r="F500" s="16"/>
    </row>
    <row r="501" spans="1:6" x14ac:dyDescent="0.2">
      <c r="A501" s="14"/>
      <c r="B501" s="15"/>
      <c r="C501" s="2"/>
      <c r="D501" s="16"/>
      <c r="E501" s="16"/>
      <c r="F501" s="16"/>
    </row>
    <row r="502" spans="1:6" x14ac:dyDescent="0.2">
      <c r="A502" s="14"/>
      <c r="B502" s="15"/>
      <c r="C502" s="2"/>
      <c r="D502" s="16"/>
      <c r="E502" s="16"/>
      <c r="F502" s="16"/>
    </row>
    <row r="503" spans="1:6" x14ac:dyDescent="0.2">
      <c r="A503" s="14"/>
      <c r="B503" s="15"/>
      <c r="C503" s="2"/>
      <c r="D503" s="16"/>
      <c r="E503" s="16"/>
      <c r="F503" s="16"/>
    </row>
    <row r="504" spans="1:6" x14ac:dyDescent="0.2">
      <c r="A504" s="14"/>
      <c r="B504" s="15"/>
      <c r="C504" s="2"/>
      <c r="D504" s="16"/>
      <c r="E504" s="16"/>
      <c r="F504" s="16"/>
    </row>
    <row r="505" spans="1:6" x14ac:dyDescent="0.2">
      <c r="A505" s="14"/>
      <c r="B505" s="15"/>
      <c r="C505" s="2"/>
      <c r="D505" s="16"/>
      <c r="E505" s="16"/>
      <c r="F505" s="16"/>
    </row>
    <row r="506" spans="1:6" x14ac:dyDescent="0.2">
      <c r="A506" s="14"/>
      <c r="B506" s="15"/>
      <c r="C506" s="2"/>
      <c r="D506" s="16"/>
      <c r="E506" s="16"/>
      <c r="F506" s="16"/>
    </row>
    <row r="507" spans="1:6" x14ac:dyDescent="0.2">
      <c r="A507" s="14"/>
      <c r="B507" s="15"/>
      <c r="C507" s="2"/>
      <c r="D507" s="16"/>
      <c r="E507" s="16"/>
      <c r="F507" s="16"/>
    </row>
    <row r="508" spans="1:6" x14ac:dyDescent="0.2">
      <c r="A508" s="14"/>
      <c r="B508" s="15"/>
      <c r="C508" s="2"/>
      <c r="D508" s="16"/>
      <c r="E508" s="16"/>
      <c r="F508" s="16"/>
    </row>
    <row r="509" spans="1:6" x14ac:dyDescent="0.2">
      <c r="A509" s="14"/>
      <c r="B509" s="15"/>
      <c r="C509" s="2"/>
      <c r="D509" s="16"/>
      <c r="E509" s="16"/>
      <c r="F509" s="16"/>
    </row>
    <row r="510" spans="1:6" x14ac:dyDescent="0.2">
      <c r="A510" s="14"/>
      <c r="B510" s="15"/>
      <c r="C510" s="2"/>
      <c r="D510" s="16"/>
      <c r="E510" s="16"/>
      <c r="F510" s="16"/>
    </row>
    <row r="511" spans="1:6" x14ac:dyDescent="0.2">
      <c r="A511" s="14"/>
      <c r="B511" s="15"/>
      <c r="C511" s="2"/>
      <c r="D511" s="16"/>
      <c r="E511" s="16"/>
      <c r="F511" s="16"/>
    </row>
    <row r="512" spans="1:6" x14ac:dyDescent="0.2">
      <c r="A512" s="14"/>
      <c r="B512" s="15"/>
      <c r="C512" s="2"/>
      <c r="D512" s="16"/>
      <c r="E512" s="16"/>
      <c r="F512" s="16"/>
    </row>
    <row r="513" spans="1:6" x14ac:dyDescent="0.2">
      <c r="A513" s="14"/>
      <c r="B513" s="15"/>
      <c r="C513" s="2"/>
      <c r="D513" s="16"/>
      <c r="E513" s="16"/>
      <c r="F513" s="16"/>
    </row>
    <row r="514" spans="1:6" x14ac:dyDescent="0.2">
      <c r="A514" s="14"/>
      <c r="B514" s="15"/>
      <c r="C514" s="2"/>
      <c r="D514" s="16"/>
      <c r="E514" s="16"/>
      <c r="F514" s="16"/>
    </row>
    <row r="515" spans="1:6" x14ac:dyDescent="0.2">
      <c r="A515" s="14"/>
      <c r="B515" s="15"/>
      <c r="C515" s="2"/>
      <c r="D515" s="16"/>
      <c r="E515" s="16"/>
      <c r="F515" s="16"/>
    </row>
    <row r="516" spans="1:6" x14ac:dyDescent="0.2">
      <c r="A516" s="14"/>
      <c r="B516" s="15"/>
      <c r="C516" s="2"/>
      <c r="D516" s="16"/>
      <c r="E516" s="16"/>
      <c r="F516" s="16"/>
    </row>
    <row r="517" spans="1:6" x14ac:dyDescent="0.2">
      <c r="A517" s="14"/>
      <c r="B517" s="15"/>
      <c r="C517" s="2"/>
      <c r="D517" s="16"/>
      <c r="E517" s="16"/>
      <c r="F517" s="16"/>
    </row>
    <row r="518" spans="1:6" x14ac:dyDescent="0.2">
      <c r="A518" s="14"/>
      <c r="B518" s="15"/>
      <c r="C518" s="2"/>
      <c r="D518" s="16"/>
      <c r="E518" s="16"/>
      <c r="F518" s="16"/>
    </row>
    <row r="519" spans="1:6" x14ac:dyDescent="0.2">
      <c r="A519" s="14"/>
      <c r="B519" s="15"/>
      <c r="C519" s="2"/>
      <c r="D519" s="16"/>
      <c r="E519" s="16"/>
      <c r="F519" s="16"/>
    </row>
    <row r="520" spans="1:6" x14ac:dyDescent="0.2">
      <c r="A520" s="14"/>
      <c r="B520" s="15"/>
      <c r="C520" s="2"/>
      <c r="D520" s="16"/>
      <c r="E520" s="16"/>
      <c r="F520" s="16"/>
    </row>
    <row r="521" spans="1:6" x14ac:dyDescent="0.2">
      <c r="A521" s="14"/>
      <c r="B521" s="15"/>
      <c r="C521" s="2"/>
      <c r="D521" s="16"/>
      <c r="E521" s="16"/>
      <c r="F521" s="16"/>
    </row>
    <row r="522" spans="1:6" x14ac:dyDescent="0.2">
      <c r="A522" s="14"/>
      <c r="B522" s="15"/>
      <c r="C522" s="2"/>
      <c r="D522" s="16"/>
      <c r="E522" s="16"/>
      <c r="F522" s="16"/>
    </row>
    <row r="523" spans="1:6" x14ac:dyDescent="0.2">
      <c r="A523" s="14"/>
      <c r="B523" s="15"/>
      <c r="C523" s="2"/>
      <c r="D523" s="16"/>
      <c r="E523" s="16"/>
      <c r="F523" s="16"/>
    </row>
    <row r="524" spans="1:6" x14ac:dyDescent="0.2">
      <c r="A524" s="14"/>
      <c r="B524" s="15"/>
      <c r="C524" s="2"/>
      <c r="D524" s="16"/>
      <c r="E524" s="16"/>
      <c r="F524" s="16"/>
    </row>
    <row r="525" spans="1:6" x14ac:dyDescent="0.2">
      <c r="A525" s="14"/>
      <c r="B525" s="15"/>
      <c r="C525" s="2"/>
      <c r="D525" s="16"/>
      <c r="E525" s="16"/>
      <c r="F525" s="16"/>
    </row>
    <row r="526" spans="1:6" x14ac:dyDescent="0.2">
      <c r="A526" s="14"/>
      <c r="B526" s="15"/>
      <c r="C526" s="2"/>
      <c r="D526" s="16"/>
      <c r="E526" s="16"/>
      <c r="F526" s="16"/>
    </row>
    <row r="527" spans="1:6" x14ac:dyDescent="0.2">
      <c r="A527" s="14"/>
      <c r="B527" s="15"/>
      <c r="C527" s="2"/>
      <c r="D527" s="16"/>
      <c r="E527" s="16"/>
      <c r="F527" s="16"/>
    </row>
    <row r="528" spans="1:6" x14ac:dyDescent="0.2">
      <c r="A528" s="14"/>
      <c r="B528" s="15"/>
      <c r="C528" s="2"/>
      <c r="D528" s="16"/>
      <c r="E528" s="16"/>
      <c r="F528" s="16"/>
    </row>
    <row r="529" spans="1:6" x14ac:dyDescent="0.2">
      <c r="A529" s="14"/>
      <c r="B529" s="15"/>
      <c r="C529" s="2"/>
      <c r="D529" s="16"/>
      <c r="E529" s="16"/>
      <c r="F529" s="16"/>
    </row>
    <row r="530" spans="1:6" x14ac:dyDescent="0.2">
      <c r="A530" s="14"/>
      <c r="B530" s="15"/>
      <c r="C530" s="2"/>
      <c r="D530" s="16"/>
      <c r="E530" s="16"/>
      <c r="F530" s="16"/>
    </row>
    <row r="531" spans="1:6" x14ac:dyDescent="0.2">
      <c r="A531" s="14"/>
      <c r="B531" s="15"/>
      <c r="C531" s="2"/>
      <c r="D531" s="16"/>
      <c r="E531" s="16"/>
      <c r="F531" s="16"/>
    </row>
    <row r="532" spans="1:6" x14ac:dyDescent="0.2">
      <c r="A532" s="14"/>
      <c r="B532" s="15"/>
      <c r="C532" s="2"/>
      <c r="D532" s="16"/>
      <c r="E532" s="16"/>
      <c r="F532" s="16"/>
    </row>
    <row r="533" spans="1:6" x14ac:dyDescent="0.2">
      <c r="A533" s="14"/>
      <c r="B533" s="15"/>
      <c r="C533" s="2"/>
      <c r="D533" s="16"/>
      <c r="E533" s="16"/>
      <c r="F533" s="16"/>
    </row>
    <row r="534" spans="1:6" x14ac:dyDescent="0.2">
      <c r="A534" s="14"/>
      <c r="B534" s="15"/>
      <c r="C534" s="2"/>
      <c r="D534" s="16"/>
      <c r="E534" s="16"/>
      <c r="F534" s="16"/>
    </row>
    <row r="535" spans="1:6" x14ac:dyDescent="0.2">
      <c r="A535" s="14"/>
      <c r="B535" s="15"/>
      <c r="C535" s="2"/>
      <c r="D535" s="16"/>
      <c r="E535" s="16"/>
      <c r="F535" s="16"/>
    </row>
    <row r="536" spans="1:6" x14ac:dyDescent="0.2">
      <c r="A536" s="14"/>
      <c r="B536" s="15"/>
      <c r="C536" s="2"/>
      <c r="D536" s="16"/>
      <c r="E536" s="16"/>
      <c r="F536" s="16"/>
    </row>
    <row r="537" spans="1:6" x14ac:dyDescent="0.2">
      <c r="A537" s="14"/>
      <c r="B537" s="15"/>
      <c r="C537" s="2"/>
      <c r="D537" s="16"/>
      <c r="E537" s="16"/>
      <c r="F537" s="16"/>
    </row>
    <row r="538" spans="1:6" x14ac:dyDescent="0.2">
      <c r="A538" s="14"/>
      <c r="B538" s="15"/>
      <c r="C538" s="2"/>
      <c r="D538" s="16"/>
      <c r="E538" s="16"/>
      <c r="F538" s="16"/>
    </row>
    <row r="539" spans="1:6" x14ac:dyDescent="0.2">
      <c r="A539" s="14"/>
      <c r="B539" s="15"/>
      <c r="C539" s="2"/>
      <c r="D539" s="16"/>
      <c r="E539" s="16"/>
      <c r="F539" s="16"/>
    </row>
    <row r="540" spans="1:6" x14ac:dyDescent="0.2">
      <c r="A540" s="14"/>
      <c r="B540" s="15"/>
      <c r="C540" s="2"/>
      <c r="D540" s="16"/>
      <c r="E540" s="16"/>
      <c r="F540" s="16"/>
    </row>
    <row r="541" spans="1:6" x14ac:dyDescent="0.2">
      <c r="A541" s="14"/>
      <c r="B541" s="15"/>
      <c r="C541" s="2"/>
      <c r="D541" s="16"/>
      <c r="E541" s="16"/>
      <c r="F541" s="16"/>
    </row>
    <row r="542" spans="1:6" x14ac:dyDescent="0.2">
      <c r="A542" s="14"/>
      <c r="B542" s="15"/>
      <c r="C542" s="2"/>
      <c r="D542" s="16"/>
      <c r="E542" s="16"/>
      <c r="F542" s="16"/>
    </row>
    <row r="543" spans="1:6" x14ac:dyDescent="0.2">
      <c r="A543" s="14"/>
      <c r="B543" s="15"/>
      <c r="C543" s="2"/>
      <c r="D543" s="16"/>
      <c r="E543" s="16"/>
      <c r="F543" s="16"/>
    </row>
    <row r="544" spans="1:6" x14ac:dyDescent="0.2">
      <c r="A544" s="14"/>
      <c r="B544" s="15"/>
      <c r="C544" s="2"/>
      <c r="D544" s="16"/>
      <c r="E544" s="16"/>
      <c r="F544" s="16"/>
    </row>
    <row r="545" spans="1:6" x14ac:dyDescent="0.2">
      <c r="A545" s="14"/>
      <c r="B545" s="15"/>
      <c r="C545" s="2"/>
      <c r="D545" s="16"/>
      <c r="E545" s="16"/>
      <c r="F545" s="16"/>
    </row>
    <row r="546" spans="1:6" x14ac:dyDescent="0.2">
      <c r="A546" s="14"/>
      <c r="B546" s="15"/>
      <c r="C546" s="2"/>
      <c r="D546" s="16"/>
      <c r="E546" s="16"/>
      <c r="F546" s="16"/>
    </row>
    <row r="547" spans="1:6" x14ac:dyDescent="0.2">
      <c r="A547" s="14"/>
      <c r="B547" s="15"/>
      <c r="C547" s="2"/>
      <c r="D547" s="16"/>
      <c r="E547" s="16"/>
      <c r="F547" s="16"/>
    </row>
    <row r="548" spans="1:6" x14ac:dyDescent="0.2">
      <c r="A548" s="14"/>
      <c r="B548" s="15"/>
      <c r="C548" s="2"/>
      <c r="D548" s="16"/>
      <c r="E548" s="16"/>
      <c r="F548" s="16"/>
    </row>
    <row r="549" spans="1:6" x14ac:dyDescent="0.2">
      <c r="A549" s="14"/>
      <c r="B549" s="15"/>
      <c r="C549" s="2"/>
      <c r="D549" s="16"/>
      <c r="E549" s="16"/>
      <c r="F549" s="16"/>
    </row>
    <row r="550" spans="1:6" x14ac:dyDescent="0.2">
      <c r="A550" s="14"/>
      <c r="B550" s="15"/>
      <c r="C550" s="2"/>
      <c r="D550" s="16"/>
      <c r="E550" s="16"/>
      <c r="F550" s="16"/>
    </row>
    <row r="551" spans="1:6" x14ac:dyDescent="0.2">
      <c r="A551" s="14"/>
      <c r="B551" s="15"/>
      <c r="C551" s="2"/>
      <c r="D551" s="16"/>
      <c r="E551" s="16"/>
      <c r="F551" s="16"/>
    </row>
    <row r="552" spans="1:6" x14ac:dyDescent="0.2">
      <c r="A552" s="14"/>
      <c r="B552" s="15"/>
      <c r="C552" s="2"/>
      <c r="D552" s="16"/>
      <c r="E552" s="16"/>
      <c r="F552" s="16"/>
    </row>
    <row r="553" spans="1:6" x14ac:dyDescent="0.2">
      <c r="A553" s="14"/>
      <c r="B553" s="15"/>
      <c r="C553" s="2"/>
      <c r="D553" s="16"/>
      <c r="E553" s="16"/>
      <c r="F553" s="16"/>
    </row>
    <row r="554" spans="1:6" x14ac:dyDescent="0.2">
      <c r="A554" s="14"/>
      <c r="B554" s="15"/>
      <c r="C554" s="2"/>
      <c r="D554" s="16"/>
      <c r="E554" s="16"/>
      <c r="F554" s="16"/>
    </row>
    <row r="555" spans="1:6" x14ac:dyDescent="0.2">
      <c r="A555" s="14"/>
      <c r="B555" s="15"/>
      <c r="C555" s="2"/>
      <c r="D555" s="16"/>
      <c r="E555" s="16"/>
      <c r="F555" s="16"/>
    </row>
    <row r="556" spans="1:6" x14ac:dyDescent="0.2">
      <c r="A556" s="14"/>
      <c r="B556" s="15"/>
      <c r="C556" s="2"/>
      <c r="D556" s="16"/>
      <c r="E556" s="16"/>
      <c r="F556" s="16"/>
    </row>
    <row r="557" spans="1:6" x14ac:dyDescent="0.2">
      <c r="A557" s="14"/>
      <c r="B557" s="15"/>
      <c r="C557" s="2"/>
      <c r="D557" s="16"/>
      <c r="E557" s="16"/>
      <c r="F557" s="16"/>
    </row>
    <row r="558" spans="1:6" x14ac:dyDescent="0.2">
      <c r="A558" s="14"/>
      <c r="B558" s="15"/>
      <c r="C558" s="2"/>
      <c r="D558" s="16"/>
      <c r="E558" s="16"/>
      <c r="F558" s="16"/>
    </row>
    <row r="559" spans="1:6" x14ac:dyDescent="0.2">
      <c r="A559" s="14"/>
      <c r="B559" s="15"/>
      <c r="C559" s="2"/>
      <c r="D559" s="16"/>
      <c r="E559" s="16"/>
      <c r="F559" s="16"/>
    </row>
    <row r="560" spans="1:6" x14ac:dyDescent="0.2">
      <c r="A560" s="14"/>
      <c r="B560" s="15"/>
      <c r="C560" s="2"/>
      <c r="D560" s="16"/>
      <c r="E560" s="16"/>
      <c r="F560" s="16"/>
    </row>
    <row r="561" spans="1:6" x14ac:dyDescent="0.2">
      <c r="A561" s="14"/>
      <c r="B561" s="15"/>
      <c r="C561" s="2"/>
      <c r="D561" s="16"/>
      <c r="E561" s="16"/>
      <c r="F561" s="16"/>
    </row>
    <row r="562" spans="1:6" x14ac:dyDescent="0.2">
      <c r="A562" s="14"/>
      <c r="B562" s="15"/>
      <c r="C562" s="2"/>
      <c r="D562" s="16"/>
      <c r="E562" s="16"/>
      <c r="F562" s="16"/>
    </row>
    <row r="563" spans="1:6" x14ac:dyDescent="0.2">
      <c r="A563" s="14"/>
      <c r="B563" s="15"/>
      <c r="C563" s="2"/>
      <c r="D563" s="16"/>
      <c r="E563" s="16"/>
      <c r="F563" s="16"/>
    </row>
    <row r="564" spans="1:6" x14ac:dyDescent="0.2">
      <c r="A564" s="14"/>
      <c r="B564" s="15"/>
      <c r="C564" s="2"/>
      <c r="D564" s="16"/>
      <c r="E564" s="16"/>
      <c r="F564" s="16"/>
    </row>
    <row r="565" spans="1:6" x14ac:dyDescent="0.2">
      <c r="A565" s="14"/>
      <c r="B565" s="15"/>
      <c r="C565" s="2"/>
      <c r="D565" s="16"/>
      <c r="E565" s="16"/>
      <c r="F565" s="16"/>
    </row>
    <row r="566" spans="1:6" x14ac:dyDescent="0.2">
      <c r="A566" s="14"/>
      <c r="B566" s="15"/>
      <c r="C566" s="2"/>
      <c r="D566" s="16"/>
      <c r="E566" s="16"/>
      <c r="F566" s="16"/>
    </row>
    <row r="567" spans="1:6" x14ac:dyDescent="0.2">
      <c r="A567" s="14"/>
      <c r="B567" s="15"/>
      <c r="C567" s="2"/>
      <c r="D567" s="16"/>
      <c r="E567" s="16"/>
      <c r="F567" s="16"/>
    </row>
    <row r="568" spans="1:6" x14ac:dyDescent="0.2">
      <c r="A568" s="14"/>
      <c r="B568" s="15"/>
      <c r="C568" s="2"/>
      <c r="D568" s="16"/>
      <c r="E568" s="16"/>
      <c r="F568" s="16"/>
    </row>
    <row r="569" spans="1:6" x14ac:dyDescent="0.2">
      <c r="A569" s="14"/>
      <c r="B569" s="15"/>
      <c r="C569" s="2"/>
      <c r="D569" s="16"/>
      <c r="E569" s="16"/>
      <c r="F569" s="16"/>
    </row>
    <row r="570" spans="1:6" x14ac:dyDescent="0.2">
      <c r="A570" s="14"/>
      <c r="B570" s="15"/>
      <c r="C570" s="2"/>
      <c r="D570" s="16"/>
      <c r="E570" s="16"/>
      <c r="F570" s="16"/>
    </row>
    <row r="571" spans="1:6" x14ac:dyDescent="0.2">
      <c r="A571" s="14"/>
      <c r="B571" s="15"/>
      <c r="C571" s="2"/>
      <c r="D571" s="16"/>
      <c r="E571" s="16"/>
      <c r="F571" s="16"/>
    </row>
    <row r="572" spans="1:6" x14ac:dyDescent="0.2">
      <c r="A572" s="14"/>
      <c r="B572" s="15"/>
      <c r="C572" s="2"/>
      <c r="D572" s="16"/>
      <c r="E572" s="16"/>
      <c r="F572" s="16"/>
    </row>
    <row r="573" spans="1:6" x14ac:dyDescent="0.2">
      <c r="A573" s="14"/>
      <c r="B573" s="15"/>
      <c r="C573" s="2"/>
      <c r="D573" s="16"/>
      <c r="E573" s="16"/>
      <c r="F573" s="16"/>
    </row>
    <row r="574" spans="1:6" x14ac:dyDescent="0.2">
      <c r="A574" s="14"/>
      <c r="B574" s="15"/>
      <c r="C574" s="2"/>
      <c r="D574" s="16"/>
      <c r="E574" s="16"/>
      <c r="F574" s="16"/>
    </row>
    <row r="575" spans="1:6" x14ac:dyDescent="0.2">
      <c r="A575" s="14"/>
      <c r="B575" s="15"/>
      <c r="C575" s="2"/>
      <c r="D575" s="16"/>
      <c r="E575" s="16"/>
      <c r="F575" s="16"/>
    </row>
    <row r="576" spans="1:6" x14ac:dyDescent="0.2">
      <c r="A576" s="14"/>
      <c r="B576" s="15"/>
      <c r="C576" s="2"/>
      <c r="D576" s="16"/>
      <c r="E576" s="16"/>
      <c r="F576" s="16"/>
    </row>
    <row r="577" spans="1:6" x14ac:dyDescent="0.2">
      <c r="A577" s="14"/>
      <c r="B577" s="15"/>
      <c r="C577" s="2"/>
      <c r="D577" s="16"/>
      <c r="E577" s="16"/>
      <c r="F577" s="16"/>
    </row>
    <row r="578" spans="1:6" x14ac:dyDescent="0.2">
      <c r="A578" s="14"/>
      <c r="B578" s="15"/>
      <c r="C578" s="2"/>
      <c r="D578" s="16"/>
      <c r="E578" s="16"/>
      <c r="F578" s="16"/>
    </row>
    <row r="579" spans="1:6" x14ac:dyDescent="0.2">
      <c r="A579" s="14"/>
      <c r="B579" s="15"/>
      <c r="C579" s="2"/>
      <c r="D579" s="16"/>
      <c r="E579" s="16"/>
      <c r="F579" s="16"/>
    </row>
    <row r="580" spans="1:6" x14ac:dyDescent="0.2">
      <c r="A580" s="14"/>
      <c r="B580" s="15"/>
      <c r="C580" s="2"/>
      <c r="D580" s="16"/>
      <c r="E580" s="16"/>
      <c r="F580" s="16"/>
    </row>
    <row r="581" spans="1:6" x14ac:dyDescent="0.2">
      <c r="A581" s="14"/>
      <c r="B581" s="15"/>
      <c r="C581" s="2"/>
      <c r="D581" s="16"/>
      <c r="E581" s="16"/>
      <c r="F581" s="16"/>
    </row>
    <row r="582" spans="1:6" x14ac:dyDescent="0.2">
      <c r="A582" s="14"/>
      <c r="B582" s="15"/>
      <c r="C582" s="2"/>
      <c r="D582" s="16"/>
      <c r="E582" s="16"/>
      <c r="F582" s="16"/>
    </row>
    <row r="583" spans="1:6" x14ac:dyDescent="0.2">
      <c r="A583" s="14"/>
      <c r="B583" s="15"/>
      <c r="C583" s="2"/>
      <c r="D583" s="16"/>
      <c r="E583" s="16"/>
      <c r="F583" s="16"/>
    </row>
    <row r="584" spans="1:6" x14ac:dyDescent="0.2">
      <c r="A584" s="14"/>
      <c r="B584" s="15"/>
      <c r="C584" s="2"/>
      <c r="D584" s="16"/>
      <c r="E584" s="16"/>
      <c r="F584" s="16"/>
    </row>
    <row r="585" spans="1:6" x14ac:dyDescent="0.2">
      <c r="A585" s="14"/>
      <c r="B585" s="15"/>
      <c r="C585" s="2"/>
      <c r="D585" s="16"/>
      <c r="E585" s="16"/>
      <c r="F585" s="16"/>
    </row>
    <row r="586" spans="1:6" x14ac:dyDescent="0.2">
      <c r="A586" s="14"/>
      <c r="B586" s="15"/>
      <c r="C586" s="2"/>
      <c r="D586" s="16"/>
      <c r="E586" s="16"/>
      <c r="F586" s="16"/>
    </row>
    <row r="587" spans="1:6" x14ac:dyDescent="0.2">
      <c r="A587" s="14"/>
      <c r="B587" s="15"/>
      <c r="C587" s="2"/>
      <c r="D587" s="16"/>
      <c r="E587" s="16"/>
      <c r="F587" s="16"/>
    </row>
    <row r="588" spans="1:6" x14ac:dyDescent="0.2">
      <c r="A588" s="14"/>
      <c r="B588" s="15"/>
      <c r="C588" s="2"/>
      <c r="D588" s="16"/>
      <c r="E588" s="16"/>
      <c r="F588" s="16"/>
    </row>
    <row r="589" spans="1:6" x14ac:dyDescent="0.2">
      <c r="A589" s="14"/>
      <c r="B589" s="15"/>
      <c r="C589" s="2"/>
      <c r="D589" s="16"/>
      <c r="E589" s="16"/>
      <c r="F589" s="16"/>
    </row>
    <row r="590" spans="1:6" x14ac:dyDescent="0.2">
      <c r="A590" s="14"/>
      <c r="B590" s="15"/>
      <c r="C590" s="2"/>
      <c r="D590" s="16"/>
      <c r="E590" s="16"/>
      <c r="F590" s="16"/>
    </row>
    <row r="591" spans="1:6" x14ac:dyDescent="0.2">
      <c r="A591" s="14"/>
      <c r="B591" s="15"/>
      <c r="C591" s="2"/>
      <c r="D591" s="16"/>
      <c r="E591" s="16"/>
      <c r="F591" s="16"/>
    </row>
    <row r="592" spans="1:6" x14ac:dyDescent="0.2">
      <c r="A592" s="14"/>
      <c r="B592" s="15"/>
      <c r="C592" s="2"/>
      <c r="D592" s="16"/>
      <c r="E592" s="16"/>
      <c r="F592" s="16"/>
    </row>
    <row r="593" spans="1:6" x14ac:dyDescent="0.2">
      <c r="A593" s="14"/>
      <c r="B593" s="15"/>
      <c r="C593" s="2"/>
      <c r="D593" s="16"/>
      <c r="E593" s="16"/>
      <c r="F593" s="16"/>
    </row>
    <row r="594" spans="1:6" x14ac:dyDescent="0.2">
      <c r="A594" s="14"/>
      <c r="B594" s="15"/>
      <c r="C594" s="2"/>
      <c r="D594" s="16"/>
      <c r="E594" s="16"/>
      <c r="F594" s="16"/>
    </row>
    <row r="595" spans="1:6" x14ac:dyDescent="0.2">
      <c r="A595" s="14"/>
      <c r="B595" s="15"/>
      <c r="C595" s="2"/>
      <c r="D595" s="16"/>
      <c r="E595" s="16"/>
      <c r="F595" s="16"/>
    </row>
    <row r="596" spans="1:6" x14ac:dyDescent="0.2">
      <c r="A596" s="14"/>
      <c r="B596" s="15"/>
      <c r="C596" s="2"/>
      <c r="D596" s="16"/>
      <c r="E596" s="16"/>
      <c r="F596" s="16"/>
    </row>
    <row r="597" spans="1:6" x14ac:dyDescent="0.2">
      <c r="A597" s="14"/>
      <c r="B597" s="15"/>
      <c r="C597" s="2"/>
      <c r="D597" s="16"/>
      <c r="E597" s="16"/>
      <c r="F597" s="16"/>
    </row>
    <row r="598" spans="1:6" x14ac:dyDescent="0.2">
      <c r="A598" s="14"/>
      <c r="B598" s="15"/>
      <c r="C598" s="2"/>
      <c r="D598" s="16"/>
      <c r="E598" s="16"/>
      <c r="F598" s="16"/>
    </row>
    <row r="599" spans="1:6" x14ac:dyDescent="0.2">
      <c r="A599" s="14"/>
      <c r="B599" s="15"/>
      <c r="C599" s="2"/>
      <c r="D599" s="16"/>
      <c r="E599" s="16"/>
      <c r="F599" s="16"/>
    </row>
    <row r="600" spans="1:6" x14ac:dyDescent="0.2">
      <c r="A600" s="14"/>
      <c r="B600" s="15"/>
      <c r="C600" s="2"/>
      <c r="D600" s="16"/>
      <c r="E600" s="16"/>
      <c r="F600" s="16"/>
    </row>
    <row r="601" spans="1:6" x14ac:dyDescent="0.2">
      <c r="A601" s="14"/>
      <c r="B601" s="15"/>
      <c r="C601" s="2"/>
      <c r="D601" s="16"/>
      <c r="E601" s="16"/>
      <c r="F601" s="16"/>
    </row>
    <row r="602" spans="1:6" x14ac:dyDescent="0.2">
      <c r="A602" s="14"/>
      <c r="B602" s="15"/>
      <c r="C602" s="2"/>
      <c r="D602" s="16"/>
      <c r="E602" s="16"/>
      <c r="F602" s="16"/>
    </row>
    <row r="603" spans="1:6" x14ac:dyDescent="0.2">
      <c r="A603" s="14"/>
      <c r="B603" s="15"/>
      <c r="C603" s="2"/>
      <c r="D603" s="16"/>
      <c r="E603" s="16"/>
      <c r="F603" s="16"/>
    </row>
    <row r="604" spans="1:6" x14ac:dyDescent="0.2">
      <c r="A604" s="14"/>
      <c r="B604" s="15"/>
      <c r="C604" s="2"/>
      <c r="D604" s="16"/>
      <c r="E604" s="16"/>
      <c r="F604" s="16"/>
    </row>
    <row r="605" spans="1:6" x14ac:dyDescent="0.2">
      <c r="A605" s="14"/>
      <c r="B605" s="15"/>
      <c r="C605" s="2"/>
      <c r="D605" s="16"/>
      <c r="E605" s="16"/>
      <c r="F605" s="16"/>
    </row>
    <row r="606" spans="1:6" x14ac:dyDescent="0.2">
      <c r="A606" s="14"/>
      <c r="B606" s="15"/>
      <c r="C606" s="2"/>
      <c r="D606" s="16"/>
      <c r="E606" s="16"/>
      <c r="F606" s="16"/>
    </row>
    <row r="607" spans="1:6" x14ac:dyDescent="0.2">
      <c r="A607" s="14"/>
      <c r="B607" s="15"/>
      <c r="C607" s="2"/>
      <c r="D607" s="16"/>
      <c r="E607" s="16"/>
      <c r="F607" s="16"/>
    </row>
    <row r="608" spans="1:6" x14ac:dyDescent="0.2">
      <c r="A608" s="14"/>
      <c r="B608" s="15"/>
      <c r="C608" s="2"/>
      <c r="D608" s="16"/>
      <c r="E608" s="16"/>
      <c r="F608" s="16"/>
    </row>
    <row r="609" spans="1:6" x14ac:dyDescent="0.2">
      <c r="A609" s="14"/>
      <c r="B609" s="15"/>
      <c r="C609" s="2"/>
      <c r="D609" s="16"/>
      <c r="E609" s="16"/>
      <c r="F609" s="16"/>
    </row>
    <row r="610" spans="1:6" x14ac:dyDescent="0.2">
      <c r="A610" s="14"/>
      <c r="B610" s="15"/>
      <c r="C610" s="2"/>
      <c r="D610" s="16"/>
      <c r="E610" s="16"/>
      <c r="F610" s="16"/>
    </row>
    <row r="611" spans="1:6" x14ac:dyDescent="0.2">
      <c r="A611" s="14"/>
      <c r="B611" s="15"/>
      <c r="C611" s="2"/>
      <c r="D611" s="16"/>
      <c r="E611" s="16"/>
      <c r="F611" s="16"/>
    </row>
    <row r="612" spans="1:6" x14ac:dyDescent="0.2">
      <c r="A612" s="14"/>
      <c r="B612" s="15"/>
      <c r="C612" s="2"/>
      <c r="D612" s="16"/>
      <c r="E612" s="16"/>
      <c r="F612" s="16"/>
    </row>
    <row r="613" spans="1:6" x14ac:dyDescent="0.2">
      <c r="A613" s="14"/>
      <c r="B613" s="15"/>
      <c r="C613" s="2"/>
      <c r="D613" s="16"/>
      <c r="E613" s="16"/>
      <c r="F613" s="16"/>
    </row>
    <row r="614" spans="1:6" x14ac:dyDescent="0.2">
      <c r="A614" s="14"/>
      <c r="B614" s="15"/>
      <c r="C614" s="2"/>
      <c r="D614" s="16"/>
      <c r="E614" s="16"/>
      <c r="F614" s="16"/>
    </row>
    <row r="615" spans="1:6" x14ac:dyDescent="0.2">
      <c r="A615" s="14"/>
      <c r="B615" s="15"/>
      <c r="C615" s="2"/>
      <c r="D615" s="16"/>
      <c r="E615" s="16"/>
      <c r="F615" s="16"/>
    </row>
    <row r="616" spans="1:6" x14ac:dyDescent="0.2">
      <c r="A616" s="14"/>
      <c r="B616" s="15"/>
      <c r="C616" s="2"/>
      <c r="D616" s="16"/>
      <c r="E616" s="16"/>
      <c r="F616" s="16"/>
    </row>
    <row r="617" spans="1:6" x14ac:dyDescent="0.2">
      <c r="A617" s="14"/>
      <c r="B617" s="15"/>
      <c r="C617" s="2"/>
      <c r="D617" s="16"/>
      <c r="E617" s="16"/>
      <c r="F617" s="16"/>
    </row>
    <row r="618" spans="1:6" x14ac:dyDescent="0.2">
      <c r="A618" s="14"/>
      <c r="B618" s="15"/>
      <c r="C618" s="2"/>
      <c r="D618" s="16"/>
      <c r="E618" s="16"/>
      <c r="F618" s="16"/>
    </row>
    <row r="619" spans="1:6" x14ac:dyDescent="0.2">
      <c r="A619" s="14"/>
      <c r="B619" s="15"/>
      <c r="C619" s="2"/>
      <c r="D619" s="16"/>
      <c r="E619" s="16"/>
      <c r="F619" s="16"/>
    </row>
    <row r="620" spans="1:6" x14ac:dyDescent="0.2">
      <c r="A620" s="14"/>
      <c r="B620" s="15"/>
      <c r="C620" s="2"/>
      <c r="D620" s="16"/>
      <c r="E620" s="16"/>
      <c r="F620" s="16"/>
    </row>
    <row r="621" spans="1:6" x14ac:dyDescent="0.2">
      <c r="A621" s="14"/>
      <c r="B621" s="15"/>
      <c r="C621" s="2"/>
      <c r="D621" s="16"/>
      <c r="E621" s="16"/>
      <c r="F621" s="16"/>
    </row>
    <row r="622" spans="1:6" x14ac:dyDescent="0.2">
      <c r="A622" s="14"/>
      <c r="B622" s="15"/>
      <c r="C622" s="2"/>
      <c r="D622" s="16"/>
      <c r="E622" s="16"/>
      <c r="F622" s="16"/>
    </row>
    <row r="623" spans="1:6" x14ac:dyDescent="0.2">
      <c r="A623" s="14"/>
      <c r="B623" s="15"/>
      <c r="C623" s="2"/>
      <c r="D623" s="16"/>
      <c r="E623" s="16"/>
      <c r="F623" s="16"/>
    </row>
    <row r="624" spans="1:6" x14ac:dyDescent="0.2">
      <c r="A624" s="14"/>
      <c r="B624" s="15"/>
      <c r="C624" s="2"/>
      <c r="D624" s="16"/>
      <c r="E624" s="16"/>
      <c r="F624" s="16"/>
    </row>
    <row r="625" spans="1:6" x14ac:dyDescent="0.2">
      <c r="A625" s="14"/>
      <c r="B625" s="15"/>
      <c r="C625" s="2"/>
      <c r="D625" s="16"/>
      <c r="E625" s="16"/>
      <c r="F625" s="16"/>
    </row>
    <row r="626" spans="1:6" x14ac:dyDescent="0.2">
      <c r="A626" s="14"/>
      <c r="B626" s="15"/>
      <c r="C626" s="2"/>
      <c r="D626" s="16"/>
      <c r="E626" s="16"/>
      <c r="F626" s="16"/>
    </row>
    <row r="627" spans="1:6" x14ac:dyDescent="0.2">
      <c r="A627" s="14"/>
      <c r="B627" s="15"/>
      <c r="C627" s="2"/>
      <c r="D627" s="16"/>
      <c r="E627" s="16"/>
      <c r="F627" s="16"/>
    </row>
    <row r="628" spans="1:6" x14ac:dyDescent="0.2">
      <c r="A628" s="14"/>
      <c r="B628" s="15"/>
      <c r="C628" s="2"/>
      <c r="D628" s="16"/>
      <c r="E628" s="16"/>
      <c r="F628" s="16"/>
    </row>
    <row r="629" spans="1:6" x14ac:dyDescent="0.2">
      <c r="A629" s="14"/>
      <c r="B629" s="15"/>
      <c r="C629" s="2"/>
      <c r="D629" s="16"/>
      <c r="E629" s="16"/>
      <c r="F629" s="16"/>
    </row>
    <row r="630" spans="1:6" x14ac:dyDescent="0.2">
      <c r="A630" s="14"/>
      <c r="B630" s="15"/>
      <c r="C630" s="2"/>
      <c r="D630" s="16"/>
      <c r="E630" s="16"/>
      <c r="F630" s="16"/>
    </row>
    <row r="631" spans="1:6" x14ac:dyDescent="0.2">
      <c r="A631" s="14"/>
      <c r="B631" s="15"/>
      <c r="C631" s="2"/>
      <c r="D631" s="16"/>
      <c r="E631" s="16"/>
      <c r="F631" s="16"/>
    </row>
    <row r="632" spans="1:6" x14ac:dyDescent="0.2">
      <c r="A632" s="14"/>
      <c r="B632" s="15"/>
      <c r="C632" s="2"/>
      <c r="D632" s="16"/>
      <c r="E632" s="16"/>
      <c r="F632" s="16"/>
    </row>
    <row r="633" spans="1:6" x14ac:dyDescent="0.2">
      <c r="A633" s="14"/>
      <c r="B633" s="15"/>
      <c r="C633" s="2"/>
      <c r="D633" s="16"/>
      <c r="E633" s="16"/>
      <c r="F633" s="16"/>
    </row>
    <row r="634" spans="1:6" x14ac:dyDescent="0.2">
      <c r="A634" s="14"/>
      <c r="B634" s="15"/>
      <c r="C634" s="2"/>
      <c r="D634" s="16"/>
      <c r="E634" s="16"/>
      <c r="F634" s="16"/>
    </row>
    <row r="635" spans="1:6" x14ac:dyDescent="0.2">
      <c r="A635" s="14"/>
      <c r="B635" s="15"/>
      <c r="C635" s="2"/>
      <c r="D635" s="16"/>
      <c r="E635" s="16"/>
      <c r="F635" s="16"/>
    </row>
    <row r="636" spans="1:6" x14ac:dyDescent="0.2">
      <c r="A636" s="14"/>
      <c r="B636" s="15"/>
      <c r="C636" s="2"/>
      <c r="D636" s="16"/>
      <c r="E636" s="16"/>
      <c r="F636" s="16"/>
    </row>
    <row r="637" spans="1:6" x14ac:dyDescent="0.2">
      <c r="A637" s="14"/>
      <c r="B637" s="15"/>
      <c r="C637" s="2"/>
      <c r="D637" s="16"/>
      <c r="E637" s="16"/>
      <c r="F637" s="16"/>
    </row>
    <row r="638" spans="1:6" x14ac:dyDescent="0.2">
      <c r="A638" s="14"/>
      <c r="B638" s="15"/>
      <c r="C638" s="2"/>
      <c r="D638" s="16"/>
      <c r="E638" s="16"/>
      <c r="F638" s="16"/>
    </row>
    <row r="639" spans="1:6" x14ac:dyDescent="0.2">
      <c r="A639" s="14"/>
      <c r="B639" s="15"/>
      <c r="C639" s="2"/>
      <c r="D639" s="16"/>
      <c r="E639" s="16"/>
      <c r="F639" s="16"/>
    </row>
    <row r="640" spans="1:6" x14ac:dyDescent="0.2">
      <c r="A640" s="14"/>
      <c r="B640" s="15"/>
      <c r="C640" s="2"/>
      <c r="D640" s="16"/>
      <c r="E640" s="16"/>
      <c r="F640" s="16"/>
    </row>
    <row r="641" spans="1:6" x14ac:dyDescent="0.2">
      <c r="A641" s="14"/>
      <c r="B641" s="15"/>
      <c r="C641" s="2"/>
      <c r="D641" s="16"/>
      <c r="E641" s="16"/>
      <c r="F641" s="16"/>
    </row>
    <row r="642" spans="1:6" x14ac:dyDescent="0.2">
      <c r="A642" s="14"/>
      <c r="B642" s="15"/>
      <c r="C642" s="2"/>
      <c r="D642" s="16"/>
      <c r="E642" s="16"/>
      <c r="F642" s="16"/>
    </row>
    <row r="643" spans="1:6" x14ac:dyDescent="0.2">
      <c r="A643" s="14"/>
      <c r="B643" s="15"/>
      <c r="C643" s="2"/>
      <c r="D643" s="16"/>
      <c r="E643" s="16"/>
      <c r="F643" s="16"/>
    </row>
    <row r="644" spans="1:6" x14ac:dyDescent="0.2">
      <c r="A644" s="14"/>
      <c r="B644" s="15"/>
      <c r="C644" s="2"/>
      <c r="D644" s="16"/>
      <c r="E644" s="16"/>
      <c r="F644" s="16"/>
    </row>
    <row r="645" spans="1:6" x14ac:dyDescent="0.2">
      <c r="A645" s="14"/>
      <c r="B645" s="15"/>
      <c r="C645" s="2"/>
      <c r="D645" s="16"/>
      <c r="E645" s="16"/>
      <c r="F645" s="16"/>
    </row>
    <row r="646" spans="1:6" x14ac:dyDescent="0.2">
      <c r="A646" s="14"/>
      <c r="B646" s="15"/>
      <c r="C646" s="2"/>
      <c r="D646" s="16"/>
      <c r="E646" s="16"/>
      <c r="F646" s="16"/>
    </row>
    <row r="647" spans="1:6" x14ac:dyDescent="0.2">
      <c r="A647" s="14"/>
      <c r="B647" s="15"/>
      <c r="C647" s="2"/>
      <c r="D647" s="16"/>
      <c r="E647" s="16"/>
      <c r="F647" s="16"/>
    </row>
    <row r="648" spans="1:6" x14ac:dyDescent="0.2">
      <c r="A648" s="14"/>
      <c r="B648" s="15"/>
      <c r="C648" s="2"/>
      <c r="D648" s="16"/>
      <c r="E648" s="16"/>
      <c r="F648" s="16"/>
    </row>
    <row r="649" spans="1:6" x14ac:dyDescent="0.2">
      <c r="A649" s="14"/>
      <c r="B649" s="15"/>
      <c r="C649" s="2"/>
      <c r="D649" s="16"/>
      <c r="E649" s="16"/>
      <c r="F649" s="16"/>
    </row>
    <row r="650" spans="1:6" x14ac:dyDescent="0.2">
      <c r="A650" s="14"/>
      <c r="B650" s="15"/>
      <c r="C650" s="2"/>
      <c r="D650" s="16"/>
      <c r="E650" s="16"/>
      <c r="F650" s="16"/>
    </row>
    <row r="651" spans="1:6" x14ac:dyDescent="0.2">
      <c r="A651" s="14"/>
      <c r="B651" s="15"/>
      <c r="C651" s="2"/>
      <c r="D651" s="16"/>
      <c r="E651" s="16"/>
      <c r="F651" s="16"/>
    </row>
    <row r="652" spans="1:6" x14ac:dyDescent="0.2">
      <c r="A652" s="14"/>
      <c r="B652" s="15"/>
      <c r="C652" s="2"/>
      <c r="D652" s="16"/>
      <c r="E652" s="16"/>
      <c r="F652" s="16"/>
    </row>
    <row r="653" spans="1:6" x14ac:dyDescent="0.2">
      <c r="A653" s="14"/>
      <c r="B653" s="15"/>
      <c r="C653" s="2"/>
      <c r="D653" s="16"/>
      <c r="E653" s="16"/>
      <c r="F653" s="16"/>
    </row>
    <row r="654" spans="1:6" x14ac:dyDescent="0.2">
      <c r="A654" s="14"/>
      <c r="B654" s="15"/>
      <c r="C654" s="2"/>
      <c r="D654" s="16"/>
      <c r="E654" s="16"/>
      <c r="F654" s="16"/>
    </row>
    <row r="655" spans="1:6" x14ac:dyDescent="0.2">
      <c r="A655" s="14"/>
      <c r="B655" s="15"/>
      <c r="C655" s="2"/>
      <c r="D655" s="16"/>
      <c r="E655" s="16"/>
      <c r="F655" s="16"/>
    </row>
    <row r="656" spans="1:6" x14ac:dyDescent="0.2">
      <c r="A656" s="14"/>
      <c r="B656" s="15"/>
      <c r="C656" s="2"/>
      <c r="D656" s="16"/>
      <c r="E656" s="16"/>
      <c r="F656" s="16"/>
    </row>
    <row r="657" spans="1:6" x14ac:dyDescent="0.2">
      <c r="A657" s="14"/>
      <c r="B657" s="15"/>
      <c r="C657" s="2"/>
      <c r="D657" s="16"/>
      <c r="E657" s="16"/>
      <c r="F657" s="16"/>
    </row>
    <row r="658" spans="1:6" x14ac:dyDescent="0.2">
      <c r="A658" s="14"/>
      <c r="B658" s="15"/>
      <c r="C658" s="2"/>
      <c r="D658" s="16"/>
      <c r="E658" s="16"/>
      <c r="F658" s="16"/>
    </row>
    <row r="659" spans="1:6" x14ac:dyDescent="0.2">
      <c r="A659" s="14"/>
      <c r="B659" s="15"/>
      <c r="C659" s="2"/>
      <c r="D659" s="16"/>
      <c r="E659" s="16"/>
      <c r="F659" s="16"/>
    </row>
    <row r="660" spans="1:6" x14ac:dyDescent="0.2">
      <c r="A660" s="14"/>
      <c r="B660" s="15"/>
      <c r="C660" s="2"/>
      <c r="D660" s="16"/>
      <c r="E660" s="16"/>
      <c r="F660" s="16"/>
    </row>
    <row r="661" spans="1:6" x14ac:dyDescent="0.2">
      <c r="A661" s="14"/>
      <c r="B661" s="15"/>
      <c r="C661" s="2"/>
      <c r="D661" s="16"/>
      <c r="E661" s="16"/>
      <c r="F661" s="16"/>
    </row>
    <row r="662" spans="1:6" x14ac:dyDescent="0.2">
      <c r="A662" s="14"/>
      <c r="B662" s="15"/>
      <c r="C662" s="2"/>
      <c r="D662" s="16"/>
      <c r="E662" s="16"/>
      <c r="F662" s="16"/>
    </row>
    <row r="663" spans="1:6" x14ac:dyDescent="0.2">
      <c r="A663" s="14"/>
      <c r="B663" s="15"/>
      <c r="C663" s="2"/>
      <c r="D663" s="16"/>
      <c r="E663" s="16"/>
      <c r="F663" s="16"/>
    </row>
    <row r="664" spans="1:6" x14ac:dyDescent="0.2">
      <c r="A664" s="14"/>
      <c r="B664" s="15"/>
      <c r="C664" s="2"/>
      <c r="D664" s="16"/>
      <c r="E664" s="16"/>
      <c r="F664" s="16"/>
    </row>
    <row r="665" spans="1:6" x14ac:dyDescent="0.2">
      <c r="A665" s="14"/>
      <c r="B665" s="15"/>
      <c r="C665" s="2"/>
      <c r="D665" s="16"/>
      <c r="E665" s="16"/>
      <c r="F665" s="16"/>
    </row>
    <row r="666" spans="1:6" x14ac:dyDescent="0.2">
      <c r="A666" s="14"/>
      <c r="B666" s="15"/>
      <c r="C666" s="2"/>
      <c r="D666" s="16"/>
      <c r="E666" s="16"/>
      <c r="F666" s="16"/>
    </row>
    <row r="667" spans="1:6" x14ac:dyDescent="0.2">
      <c r="A667" s="14"/>
      <c r="B667" s="15"/>
      <c r="C667" s="2"/>
      <c r="D667" s="16"/>
      <c r="E667" s="16"/>
      <c r="F667" s="16"/>
    </row>
    <row r="668" spans="1:6" x14ac:dyDescent="0.2">
      <c r="A668" s="14"/>
      <c r="B668" s="15"/>
      <c r="C668" s="2"/>
      <c r="D668" s="16"/>
      <c r="E668" s="16"/>
      <c r="F668" s="16"/>
    </row>
    <row r="669" spans="1:6" x14ac:dyDescent="0.2">
      <c r="A669" s="14"/>
      <c r="B669" s="15"/>
      <c r="C669" s="2"/>
      <c r="D669" s="16"/>
      <c r="E669" s="16"/>
      <c r="F669" s="16"/>
    </row>
    <row r="670" spans="1:6" x14ac:dyDescent="0.2">
      <c r="A670" s="14"/>
      <c r="B670" s="15"/>
      <c r="C670" s="2"/>
      <c r="D670" s="16"/>
      <c r="E670" s="16"/>
      <c r="F670" s="16"/>
    </row>
    <row r="671" spans="1:6" x14ac:dyDescent="0.2">
      <c r="A671" s="14"/>
      <c r="B671" s="15"/>
      <c r="C671" s="2"/>
      <c r="D671" s="16"/>
      <c r="E671" s="16"/>
      <c r="F671" s="16"/>
    </row>
    <row r="672" spans="1:6" x14ac:dyDescent="0.2">
      <c r="A672" s="14"/>
      <c r="B672" s="15"/>
      <c r="C672" s="2"/>
      <c r="D672" s="16"/>
      <c r="E672" s="16"/>
      <c r="F672" s="16"/>
    </row>
    <row r="673" spans="1:6" x14ac:dyDescent="0.2">
      <c r="A673" s="14"/>
      <c r="B673" s="15"/>
      <c r="C673" s="2"/>
      <c r="D673" s="16"/>
      <c r="E673" s="16"/>
      <c r="F673" s="16"/>
    </row>
    <row r="674" spans="1:6" x14ac:dyDescent="0.2">
      <c r="A674" s="14"/>
      <c r="B674" s="15"/>
      <c r="C674" s="2"/>
      <c r="D674" s="16"/>
      <c r="E674" s="16"/>
      <c r="F674" s="16"/>
    </row>
    <row r="675" spans="1:6" x14ac:dyDescent="0.2">
      <c r="A675" s="14"/>
      <c r="B675" s="15"/>
      <c r="C675" s="2"/>
      <c r="D675" s="16"/>
      <c r="E675" s="16"/>
      <c r="F675" s="16"/>
    </row>
    <row r="676" spans="1:6" x14ac:dyDescent="0.2">
      <c r="A676" s="14"/>
      <c r="B676" s="15"/>
      <c r="C676" s="2"/>
      <c r="D676" s="16"/>
      <c r="E676" s="16"/>
      <c r="F676" s="16"/>
    </row>
    <row r="677" spans="1:6" x14ac:dyDescent="0.2">
      <c r="A677" s="14"/>
      <c r="B677" s="15"/>
      <c r="C677" s="2"/>
      <c r="D677" s="16"/>
      <c r="E677" s="16"/>
      <c r="F677" s="16"/>
    </row>
    <row r="678" spans="1:6" x14ac:dyDescent="0.2">
      <c r="A678" s="14"/>
      <c r="B678" s="15"/>
      <c r="C678" s="2"/>
      <c r="D678" s="16"/>
      <c r="E678" s="16"/>
      <c r="F678" s="16"/>
    </row>
    <row r="679" spans="1:6" x14ac:dyDescent="0.2">
      <c r="A679" s="14"/>
      <c r="B679" s="15"/>
      <c r="C679" s="2"/>
      <c r="D679" s="16"/>
      <c r="E679" s="16"/>
      <c r="F679" s="16"/>
    </row>
    <row r="680" spans="1:6" x14ac:dyDescent="0.2">
      <c r="A680" s="14"/>
      <c r="B680" s="15"/>
      <c r="C680" s="2"/>
      <c r="D680" s="16"/>
      <c r="E680" s="16"/>
      <c r="F680" s="16"/>
    </row>
    <row r="681" spans="1:6" x14ac:dyDescent="0.2">
      <c r="A681" s="14"/>
      <c r="B681" s="15"/>
      <c r="C681" s="2"/>
      <c r="D681" s="16"/>
      <c r="E681" s="16"/>
      <c r="F681" s="16"/>
    </row>
    <row r="682" spans="1:6" x14ac:dyDescent="0.2">
      <c r="A682" s="14"/>
      <c r="B682" s="15"/>
      <c r="C682" s="2"/>
      <c r="D682" s="16"/>
      <c r="E682" s="16"/>
      <c r="F682" s="16"/>
    </row>
    <row r="683" spans="1:6" x14ac:dyDescent="0.2">
      <c r="A683" s="14"/>
      <c r="B683" s="15"/>
      <c r="C683" s="2"/>
      <c r="D683" s="16"/>
      <c r="E683" s="16"/>
      <c r="F683" s="16"/>
    </row>
    <row r="684" spans="1:6" x14ac:dyDescent="0.2">
      <c r="A684" s="14"/>
      <c r="B684" s="15"/>
      <c r="C684" s="2"/>
      <c r="D684" s="16"/>
      <c r="E684" s="16"/>
      <c r="F684" s="16"/>
    </row>
    <row r="685" spans="1:6" x14ac:dyDescent="0.2">
      <c r="A685" s="14"/>
      <c r="B685" s="15"/>
      <c r="C685" s="2"/>
      <c r="D685" s="16"/>
      <c r="E685" s="16"/>
      <c r="F685" s="16"/>
    </row>
    <row r="686" spans="1:6" x14ac:dyDescent="0.2">
      <c r="A686" s="14"/>
      <c r="B686" s="15"/>
      <c r="C686" s="2"/>
      <c r="D686" s="16"/>
      <c r="E686" s="16"/>
      <c r="F686" s="16"/>
    </row>
    <row r="687" spans="1:6" x14ac:dyDescent="0.2">
      <c r="A687" s="14"/>
      <c r="B687" s="15"/>
      <c r="C687" s="2"/>
      <c r="D687" s="16"/>
      <c r="E687" s="16"/>
      <c r="F687" s="16"/>
    </row>
    <row r="688" spans="1:6" x14ac:dyDescent="0.2">
      <c r="A688" s="14"/>
      <c r="B688" s="15"/>
      <c r="C688" s="2"/>
      <c r="D688" s="16"/>
      <c r="E688" s="16"/>
      <c r="F688" s="16"/>
    </row>
    <row r="689" spans="1:6" x14ac:dyDescent="0.2">
      <c r="A689" s="14"/>
      <c r="B689" s="15"/>
      <c r="C689" s="2"/>
      <c r="D689" s="16"/>
      <c r="E689" s="16"/>
      <c r="F689" s="16"/>
    </row>
    <row r="690" spans="1:6" x14ac:dyDescent="0.2">
      <c r="A690" s="14"/>
      <c r="B690" s="15"/>
      <c r="C690" s="2"/>
      <c r="D690" s="16"/>
      <c r="E690" s="16"/>
      <c r="F690" s="16"/>
    </row>
    <row r="691" spans="1:6" x14ac:dyDescent="0.2">
      <c r="A691" s="14"/>
      <c r="B691" s="15"/>
      <c r="C691" s="2"/>
      <c r="D691" s="16"/>
      <c r="E691" s="16"/>
      <c r="F691" s="16"/>
    </row>
    <row r="692" spans="1:6" x14ac:dyDescent="0.2">
      <c r="A692" s="14"/>
      <c r="B692" s="15"/>
      <c r="C692" s="2"/>
      <c r="D692" s="16"/>
      <c r="E692" s="16"/>
      <c r="F692" s="16"/>
    </row>
    <row r="693" spans="1:6" x14ac:dyDescent="0.2">
      <c r="A693" s="14"/>
      <c r="B693" s="15"/>
      <c r="C693" s="2"/>
      <c r="D693" s="16"/>
      <c r="E693" s="16"/>
      <c r="F693" s="16"/>
    </row>
    <row r="694" spans="1:6" x14ac:dyDescent="0.2">
      <c r="A694" s="14"/>
      <c r="B694" s="15"/>
      <c r="C694" s="2"/>
      <c r="D694" s="16"/>
      <c r="E694" s="16"/>
      <c r="F694" s="16"/>
    </row>
    <row r="695" spans="1:6" x14ac:dyDescent="0.2">
      <c r="A695" s="14"/>
      <c r="B695" s="15"/>
      <c r="C695" s="2"/>
      <c r="D695" s="16"/>
      <c r="E695" s="16"/>
      <c r="F695" s="16"/>
    </row>
    <row r="696" spans="1:6" x14ac:dyDescent="0.2">
      <c r="A696" s="14"/>
      <c r="B696" s="15"/>
      <c r="C696" s="2"/>
      <c r="D696" s="16"/>
      <c r="E696" s="16"/>
      <c r="F696" s="16"/>
    </row>
    <row r="697" spans="1:6" x14ac:dyDescent="0.2">
      <c r="A697" s="14"/>
      <c r="B697" s="15"/>
      <c r="C697" s="2"/>
      <c r="D697" s="16"/>
      <c r="E697" s="16"/>
      <c r="F697" s="16"/>
    </row>
    <row r="698" spans="1:6" x14ac:dyDescent="0.2">
      <c r="A698" s="14"/>
      <c r="B698" s="15"/>
      <c r="C698" s="2"/>
      <c r="D698" s="16"/>
      <c r="E698" s="16"/>
      <c r="F698" s="16"/>
    </row>
    <row r="699" spans="1:6" x14ac:dyDescent="0.2">
      <c r="A699" s="14"/>
      <c r="B699" s="15"/>
      <c r="C699" s="2"/>
      <c r="D699" s="16"/>
      <c r="E699" s="16"/>
      <c r="F699" s="16"/>
    </row>
    <row r="700" spans="1:6" x14ac:dyDescent="0.2">
      <c r="A700" s="14"/>
      <c r="B700" s="15"/>
      <c r="C700" s="2"/>
      <c r="D700" s="16"/>
      <c r="E700" s="16"/>
      <c r="F700" s="16"/>
    </row>
    <row r="701" spans="1:6" x14ac:dyDescent="0.2">
      <c r="A701" s="14"/>
      <c r="B701" s="15"/>
      <c r="C701" s="2"/>
      <c r="D701" s="16"/>
      <c r="E701" s="16"/>
      <c r="F701" s="16"/>
    </row>
    <row r="702" spans="1:6" x14ac:dyDescent="0.2">
      <c r="A702" s="14"/>
      <c r="B702" s="15"/>
      <c r="C702" s="2"/>
      <c r="D702" s="16"/>
      <c r="E702" s="16"/>
      <c r="F702" s="16"/>
    </row>
    <row r="703" spans="1:6" x14ac:dyDescent="0.2">
      <c r="A703" s="14"/>
      <c r="B703" s="15"/>
      <c r="C703" s="2"/>
      <c r="D703" s="16"/>
      <c r="E703" s="16"/>
      <c r="F703" s="16"/>
    </row>
    <row r="704" spans="1:6" x14ac:dyDescent="0.2">
      <c r="A704" s="14"/>
      <c r="B704" s="15"/>
      <c r="C704" s="2"/>
      <c r="D704" s="16"/>
      <c r="E704" s="16"/>
      <c r="F704" s="16"/>
    </row>
    <row r="705" spans="1:6" x14ac:dyDescent="0.2">
      <c r="A705" s="14"/>
      <c r="B705" s="15"/>
      <c r="C705" s="2"/>
      <c r="D705" s="16"/>
      <c r="E705" s="16"/>
      <c r="F705" s="16"/>
    </row>
    <row r="706" spans="1:6" x14ac:dyDescent="0.2">
      <c r="A706" s="14"/>
      <c r="B706" s="15"/>
      <c r="C706" s="2"/>
      <c r="D706" s="16"/>
      <c r="E706" s="16"/>
      <c r="F706" s="16"/>
    </row>
    <row r="707" spans="1:6" x14ac:dyDescent="0.2">
      <c r="A707" s="14"/>
      <c r="B707" s="15"/>
      <c r="C707" s="2"/>
      <c r="D707" s="16"/>
      <c r="E707" s="16"/>
      <c r="F707" s="16"/>
    </row>
    <row r="708" spans="1:6" x14ac:dyDescent="0.2">
      <c r="A708" s="14"/>
      <c r="B708" s="15"/>
      <c r="C708" s="2"/>
      <c r="D708" s="16"/>
      <c r="E708" s="16"/>
      <c r="F708" s="16"/>
    </row>
    <row r="709" spans="1:6" x14ac:dyDescent="0.2">
      <c r="A709" s="14"/>
      <c r="B709" s="15"/>
      <c r="C709" s="2"/>
      <c r="D709" s="16"/>
      <c r="E709" s="16"/>
      <c r="F709" s="16"/>
    </row>
    <row r="710" spans="1:6" x14ac:dyDescent="0.2">
      <c r="A710" s="14"/>
      <c r="B710" s="15"/>
      <c r="C710" s="2"/>
      <c r="D710" s="16"/>
      <c r="E710" s="16"/>
      <c r="F710" s="16"/>
    </row>
    <row r="711" spans="1:6" x14ac:dyDescent="0.2">
      <c r="A711" s="14"/>
      <c r="B711" s="15"/>
      <c r="C711" s="2"/>
      <c r="D711" s="16"/>
      <c r="E711" s="16"/>
      <c r="F711" s="16"/>
    </row>
    <row r="712" spans="1:6" x14ac:dyDescent="0.2">
      <c r="A712" s="14"/>
      <c r="B712" s="15"/>
      <c r="C712" s="2"/>
      <c r="D712" s="16"/>
      <c r="E712" s="16"/>
      <c r="F712" s="16"/>
    </row>
    <row r="713" spans="1:6" x14ac:dyDescent="0.2">
      <c r="A713" s="14"/>
      <c r="B713" s="15"/>
      <c r="C713" s="2"/>
      <c r="D713" s="16"/>
      <c r="E713" s="16"/>
      <c r="F713" s="16"/>
    </row>
    <row r="714" spans="1:6" x14ac:dyDescent="0.2">
      <c r="A714" s="14"/>
      <c r="B714" s="15"/>
      <c r="C714" s="2"/>
      <c r="D714" s="16"/>
      <c r="E714" s="16"/>
      <c r="F714" s="16"/>
    </row>
    <row r="715" spans="1:6" x14ac:dyDescent="0.2">
      <c r="A715" s="14"/>
      <c r="B715" s="15"/>
      <c r="C715" s="2"/>
      <c r="D715" s="16"/>
      <c r="E715" s="16"/>
      <c r="F715" s="16"/>
    </row>
    <row r="716" spans="1:6" x14ac:dyDescent="0.2">
      <c r="A716" s="14"/>
      <c r="B716" s="15"/>
      <c r="C716" s="2"/>
      <c r="D716" s="16"/>
      <c r="E716" s="16"/>
      <c r="F716" s="16"/>
    </row>
    <row r="717" spans="1:6" x14ac:dyDescent="0.2">
      <c r="A717" s="14"/>
      <c r="B717" s="15"/>
      <c r="C717" s="2"/>
      <c r="D717" s="16"/>
      <c r="E717" s="16"/>
      <c r="F717" s="16"/>
    </row>
    <row r="718" spans="1:6" x14ac:dyDescent="0.2">
      <c r="A718" s="14"/>
      <c r="B718" s="15"/>
      <c r="C718" s="2"/>
      <c r="D718" s="16"/>
      <c r="E718" s="16"/>
      <c r="F718" s="16"/>
    </row>
    <row r="719" spans="1:6" x14ac:dyDescent="0.2">
      <c r="A719" s="14"/>
      <c r="B719" s="15"/>
      <c r="C719" s="2"/>
      <c r="D719" s="16"/>
      <c r="E719" s="16"/>
      <c r="F719" s="16"/>
    </row>
    <row r="720" spans="1:6" x14ac:dyDescent="0.2">
      <c r="A720" s="14"/>
      <c r="B720" s="15"/>
      <c r="C720" s="2"/>
      <c r="D720" s="16"/>
      <c r="E720" s="16"/>
      <c r="F720" s="16"/>
    </row>
    <row r="721" spans="1:6" x14ac:dyDescent="0.2">
      <c r="A721" s="14"/>
      <c r="B721" s="15"/>
      <c r="C721" s="2"/>
      <c r="D721" s="16"/>
      <c r="E721" s="16"/>
      <c r="F721" s="16"/>
    </row>
    <row r="722" spans="1:6" x14ac:dyDescent="0.2">
      <c r="A722" s="14"/>
      <c r="B722" s="15"/>
      <c r="C722" s="2"/>
      <c r="D722" s="16"/>
      <c r="E722" s="16"/>
      <c r="F722" s="16"/>
    </row>
    <row r="723" spans="1:6" x14ac:dyDescent="0.2">
      <c r="A723" s="14"/>
      <c r="B723" s="15"/>
      <c r="C723" s="2"/>
      <c r="D723" s="16"/>
      <c r="E723" s="16"/>
      <c r="F723" s="16"/>
    </row>
    <row r="724" spans="1:6" x14ac:dyDescent="0.2">
      <c r="A724" s="14"/>
      <c r="B724" s="15"/>
      <c r="C724" s="2"/>
      <c r="D724" s="16"/>
      <c r="E724" s="16"/>
      <c r="F724" s="16"/>
    </row>
    <row r="725" spans="1:6" x14ac:dyDescent="0.2">
      <c r="A725" s="14"/>
      <c r="B725" s="15"/>
      <c r="C725" s="2"/>
      <c r="D725" s="16"/>
      <c r="E725" s="16"/>
      <c r="F725" s="16"/>
    </row>
    <row r="726" spans="1:6" x14ac:dyDescent="0.2">
      <c r="A726" s="14"/>
      <c r="B726" s="15"/>
      <c r="C726" s="2"/>
      <c r="D726" s="16"/>
      <c r="E726" s="16"/>
      <c r="F726" s="16"/>
    </row>
    <row r="727" spans="1:6" x14ac:dyDescent="0.2">
      <c r="A727" s="14"/>
      <c r="B727" s="15"/>
      <c r="C727" s="2"/>
      <c r="D727" s="16"/>
      <c r="E727" s="16"/>
      <c r="F727" s="16"/>
    </row>
    <row r="728" spans="1:6" x14ac:dyDescent="0.2">
      <c r="A728" s="14"/>
      <c r="B728" s="15"/>
      <c r="C728" s="2"/>
      <c r="D728" s="16"/>
      <c r="E728" s="16"/>
      <c r="F728" s="16"/>
    </row>
    <row r="729" spans="1:6" x14ac:dyDescent="0.2">
      <c r="A729" s="14"/>
      <c r="B729" s="15"/>
      <c r="C729" s="2"/>
      <c r="D729" s="16"/>
      <c r="E729" s="16"/>
      <c r="F729" s="16"/>
    </row>
    <row r="730" spans="1:6" x14ac:dyDescent="0.2">
      <c r="A730" s="14"/>
      <c r="B730" s="15"/>
      <c r="C730" s="2"/>
      <c r="D730" s="16"/>
      <c r="E730" s="16"/>
      <c r="F730" s="16"/>
    </row>
    <row r="731" spans="1:6" x14ac:dyDescent="0.2">
      <c r="A731" s="14"/>
      <c r="B731" s="15"/>
      <c r="C731" s="2"/>
      <c r="D731" s="16"/>
      <c r="E731" s="16"/>
      <c r="F731" s="16"/>
    </row>
    <row r="732" spans="1:6" x14ac:dyDescent="0.2">
      <c r="A732" s="14"/>
      <c r="B732" s="15"/>
      <c r="C732" s="2"/>
      <c r="D732" s="16"/>
      <c r="E732" s="16"/>
      <c r="F732" s="16"/>
    </row>
    <row r="733" spans="1:6" x14ac:dyDescent="0.2">
      <c r="A733" s="14"/>
      <c r="B733" s="15"/>
      <c r="C733" s="2"/>
      <c r="D733" s="16"/>
      <c r="E733" s="16"/>
      <c r="F733" s="16"/>
    </row>
    <row r="734" spans="1:6" x14ac:dyDescent="0.2">
      <c r="A734" s="14"/>
      <c r="B734" s="15"/>
      <c r="C734" s="2"/>
      <c r="D734" s="16"/>
      <c r="E734" s="16"/>
      <c r="F734" s="16"/>
    </row>
    <row r="735" spans="1:6" x14ac:dyDescent="0.2">
      <c r="A735" s="14"/>
      <c r="B735" s="15"/>
      <c r="C735" s="2"/>
      <c r="D735" s="16"/>
      <c r="E735" s="16"/>
      <c r="F735" s="16"/>
    </row>
    <row r="736" spans="1:6" x14ac:dyDescent="0.2">
      <c r="A736" s="14"/>
      <c r="B736" s="15"/>
      <c r="C736" s="2"/>
      <c r="D736" s="16"/>
      <c r="E736" s="16"/>
      <c r="F736" s="16"/>
    </row>
    <row r="737" spans="1:6" x14ac:dyDescent="0.2">
      <c r="A737" s="14"/>
      <c r="B737" s="15"/>
      <c r="C737" s="2"/>
      <c r="D737" s="16"/>
      <c r="E737" s="16"/>
      <c r="F737" s="16"/>
    </row>
    <row r="738" spans="1:6" x14ac:dyDescent="0.2">
      <c r="A738" s="14"/>
      <c r="B738" s="15"/>
      <c r="C738" s="2"/>
      <c r="D738" s="16"/>
      <c r="E738" s="16"/>
      <c r="F738" s="16"/>
    </row>
    <row r="739" spans="1:6" x14ac:dyDescent="0.2">
      <c r="A739" s="14"/>
      <c r="B739" s="15"/>
      <c r="C739" s="2"/>
      <c r="D739" s="16"/>
      <c r="E739" s="16"/>
      <c r="F739" s="16"/>
    </row>
    <row r="740" spans="1:6" x14ac:dyDescent="0.2">
      <c r="A740" s="14"/>
      <c r="B740" s="15"/>
      <c r="C740" s="2"/>
      <c r="D740" s="16"/>
      <c r="E740" s="16"/>
      <c r="F740" s="16"/>
    </row>
    <row r="741" spans="1:6" x14ac:dyDescent="0.2">
      <c r="A741" s="14"/>
      <c r="B741" s="15"/>
      <c r="C741" s="2"/>
      <c r="D741" s="16"/>
      <c r="E741" s="16"/>
      <c r="F741" s="16"/>
    </row>
    <row r="742" spans="1:6" x14ac:dyDescent="0.2">
      <c r="A742" s="14"/>
      <c r="B742" s="15"/>
      <c r="C742" s="2"/>
      <c r="D742" s="16"/>
      <c r="E742" s="16"/>
      <c r="F742" s="16"/>
    </row>
    <row r="743" spans="1:6" x14ac:dyDescent="0.2">
      <c r="A743" s="14"/>
      <c r="B743" s="15"/>
      <c r="C743" s="2"/>
      <c r="D743" s="16"/>
      <c r="E743" s="16"/>
      <c r="F743" s="16"/>
    </row>
    <row r="744" spans="1:6" x14ac:dyDescent="0.2">
      <c r="A744" s="14"/>
      <c r="B744" s="15"/>
      <c r="C744" s="2"/>
      <c r="D744" s="16"/>
      <c r="E744" s="16"/>
      <c r="F744" s="16"/>
    </row>
    <row r="745" spans="1:6" x14ac:dyDescent="0.2">
      <c r="A745" s="14"/>
      <c r="B745" s="15"/>
      <c r="C745" s="2"/>
      <c r="D745" s="16"/>
      <c r="E745" s="16"/>
      <c r="F745" s="16"/>
    </row>
    <row r="746" spans="1:6" x14ac:dyDescent="0.2">
      <c r="A746" s="14"/>
      <c r="B746" s="15"/>
      <c r="C746" s="2"/>
      <c r="D746" s="16"/>
      <c r="E746" s="16"/>
      <c r="F746" s="16"/>
    </row>
    <row r="747" spans="1:6" x14ac:dyDescent="0.2">
      <c r="A747" s="14"/>
      <c r="B747" s="15"/>
      <c r="C747" s="2"/>
      <c r="D747" s="16"/>
      <c r="E747" s="16"/>
      <c r="F747" s="16"/>
    </row>
    <row r="748" spans="1:6" x14ac:dyDescent="0.2">
      <c r="A748" s="14"/>
      <c r="B748" s="15"/>
      <c r="C748" s="2"/>
      <c r="D748" s="16"/>
      <c r="E748" s="16"/>
      <c r="F748" s="16"/>
    </row>
    <row r="749" spans="1:6" x14ac:dyDescent="0.2">
      <c r="A749" s="14"/>
      <c r="B749" s="15"/>
      <c r="C749" s="2"/>
      <c r="D749" s="16"/>
      <c r="E749" s="16"/>
      <c r="F749" s="16"/>
    </row>
    <row r="750" spans="1:6" x14ac:dyDescent="0.2">
      <c r="A750" s="14"/>
      <c r="B750" s="15"/>
      <c r="C750" s="2"/>
      <c r="D750" s="16"/>
      <c r="E750" s="16"/>
      <c r="F750" s="16"/>
    </row>
    <row r="751" spans="1:6" x14ac:dyDescent="0.2">
      <c r="A751" s="14"/>
      <c r="B751" s="15"/>
      <c r="C751" s="2"/>
      <c r="D751" s="16"/>
      <c r="E751" s="16"/>
      <c r="F751" s="16"/>
    </row>
    <row r="752" spans="1:6" x14ac:dyDescent="0.2">
      <c r="A752" s="14"/>
      <c r="B752" s="15"/>
      <c r="C752" s="2"/>
      <c r="D752" s="16"/>
      <c r="E752" s="16"/>
      <c r="F752" s="16"/>
    </row>
    <row r="753" spans="1:6" x14ac:dyDescent="0.2">
      <c r="A753" s="14"/>
      <c r="B753" s="15"/>
      <c r="C753" s="2"/>
      <c r="D753" s="16"/>
      <c r="E753" s="16"/>
      <c r="F753" s="16"/>
    </row>
    <row r="754" spans="1:6" x14ac:dyDescent="0.2">
      <c r="A754" s="14"/>
      <c r="B754" s="15"/>
      <c r="C754" s="2"/>
      <c r="D754" s="16"/>
      <c r="E754" s="16"/>
      <c r="F754" s="16"/>
    </row>
    <row r="755" spans="1:6" x14ac:dyDescent="0.2">
      <c r="A755" s="14"/>
      <c r="B755" s="15"/>
      <c r="C755" s="2"/>
      <c r="D755" s="16"/>
      <c r="E755" s="16"/>
      <c r="F755" s="16"/>
    </row>
    <row r="756" spans="1:6" x14ac:dyDescent="0.2">
      <c r="A756" s="14"/>
      <c r="B756" s="15"/>
      <c r="C756" s="2"/>
      <c r="D756" s="16"/>
      <c r="E756" s="16"/>
      <c r="F756" s="16"/>
    </row>
    <row r="757" spans="1:6" x14ac:dyDescent="0.2">
      <c r="A757" s="14"/>
      <c r="B757" s="15"/>
      <c r="C757" s="2"/>
      <c r="D757" s="16"/>
      <c r="E757" s="16"/>
      <c r="F757" s="16"/>
    </row>
    <row r="758" spans="1:6" x14ac:dyDescent="0.2">
      <c r="A758" s="14"/>
      <c r="B758" s="15"/>
      <c r="C758" s="2"/>
      <c r="D758" s="16"/>
      <c r="E758" s="16"/>
      <c r="F758" s="16"/>
    </row>
    <row r="759" spans="1:6" x14ac:dyDescent="0.2">
      <c r="A759" s="14"/>
      <c r="B759" s="15"/>
      <c r="C759" s="2"/>
      <c r="D759" s="16"/>
      <c r="E759" s="16"/>
      <c r="F759" s="16"/>
    </row>
    <row r="760" spans="1:6" x14ac:dyDescent="0.2">
      <c r="A760" s="14"/>
      <c r="B760" s="15"/>
      <c r="C760" s="2"/>
      <c r="D760" s="16"/>
      <c r="E760" s="16"/>
      <c r="F760" s="16"/>
    </row>
    <row r="761" spans="1:6" x14ac:dyDescent="0.2">
      <c r="A761" s="14"/>
      <c r="B761" s="15"/>
      <c r="C761" s="2"/>
      <c r="D761" s="16"/>
      <c r="E761" s="16"/>
      <c r="F761" s="16"/>
    </row>
    <row r="762" spans="1:6" x14ac:dyDescent="0.2">
      <c r="A762" s="14"/>
      <c r="B762" s="15"/>
      <c r="C762" s="2"/>
      <c r="D762" s="16"/>
      <c r="E762" s="16"/>
      <c r="F762" s="16"/>
    </row>
    <row r="763" spans="1:6" x14ac:dyDescent="0.2">
      <c r="A763" s="14"/>
      <c r="B763" s="15"/>
      <c r="C763" s="2"/>
      <c r="D763" s="16"/>
      <c r="E763" s="16"/>
      <c r="F763" s="16"/>
    </row>
    <row r="764" spans="1:6" x14ac:dyDescent="0.2">
      <c r="A764" s="14"/>
      <c r="B764" s="15"/>
      <c r="C764" s="2"/>
      <c r="D764" s="16"/>
      <c r="E764" s="16"/>
      <c r="F764" s="16"/>
    </row>
    <row r="765" spans="1:6" x14ac:dyDescent="0.2">
      <c r="A765" s="14"/>
      <c r="B765" s="15"/>
      <c r="C765" s="2"/>
      <c r="D765" s="16"/>
      <c r="E765" s="16"/>
      <c r="F765" s="16"/>
    </row>
    <row r="766" spans="1:6" x14ac:dyDescent="0.2">
      <c r="A766" s="14"/>
      <c r="B766" s="15"/>
      <c r="C766" s="2"/>
      <c r="D766" s="16"/>
      <c r="E766" s="16"/>
      <c r="F766" s="16"/>
    </row>
    <row r="767" spans="1:6" x14ac:dyDescent="0.2">
      <c r="A767" s="14"/>
      <c r="B767" s="15"/>
      <c r="C767" s="2"/>
      <c r="D767" s="16"/>
      <c r="E767" s="16"/>
      <c r="F767" s="16"/>
    </row>
    <row r="768" spans="1:6" x14ac:dyDescent="0.2">
      <c r="A768" s="14"/>
      <c r="B768" s="15"/>
      <c r="C768" s="2"/>
      <c r="D768" s="16"/>
      <c r="E768" s="16"/>
      <c r="F768" s="16"/>
    </row>
    <row r="769" spans="1:6" x14ac:dyDescent="0.2">
      <c r="A769" s="14"/>
      <c r="B769" s="15"/>
      <c r="C769" s="2"/>
      <c r="D769" s="16"/>
      <c r="E769" s="16"/>
      <c r="F769" s="16"/>
    </row>
    <row r="770" spans="1:6" x14ac:dyDescent="0.2">
      <c r="A770" s="14"/>
      <c r="B770" s="15"/>
      <c r="C770" s="2"/>
      <c r="D770" s="16"/>
      <c r="E770" s="16"/>
      <c r="F770" s="16"/>
    </row>
    <row r="771" spans="1:6" x14ac:dyDescent="0.2">
      <c r="A771" s="14"/>
      <c r="B771" s="15"/>
      <c r="C771" s="2"/>
      <c r="D771" s="16"/>
      <c r="E771" s="16"/>
      <c r="F771" s="16"/>
    </row>
    <row r="772" spans="1:6" x14ac:dyDescent="0.2">
      <c r="A772" s="14"/>
      <c r="B772" s="15"/>
      <c r="C772" s="2"/>
      <c r="D772" s="16"/>
      <c r="E772" s="16"/>
      <c r="F772" s="16"/>
    </row>
    <row r="773" spans="1:6" x14ac:dyDescent="0.2">
      <c r="A773" s="14"/>
      <c r="B773" s="15"/>
      <c r="C773" s="2"/>
      <c r="D773" s="16"/>
      <c r="E773" s="16"/>
      <c r="F773" s="16"/>
    </row>
    <row r="774" spans="1:6" x14ac:dyDescent="0.2">
      <c r="A774" s="14"/>
      <c r="B774" s="15"/>
      <c r="C774" s="2"/>
      <c r="D774" s="16"/>
      <c r="E774" s="16"/>
      <c r="F774" s="16"/>
    </row>
    <row r="775" spans="1:6" x14ac:dyDescent="0.2">
      <c r="A775" s="14"/>
      <c r="B775" s="15"/>
      <c r="C775" s="2"/>
      <c r="D775" s="16"/>
      <c r="E775" s="16"/>
      <c r="F775" s="16"/>
    </row>
    <row r="776" spans="1:6" x14ac:dyDescent="0.2">
      <c r="A776" s="14"/>
      <c r="B776" s="15"/>
      <c r="C776" s="2"/>
      <c r="D776" s="16"/>
      <c r="E776" s="16"/>
      <c r="F776" s="16"/>
    </row>
    <row r="777" spans="1:6" x14ac:dyDescent="0.2">
      <c r="A777" s="14"/>
      <c r="B777" s="15"/>
      <c r="C777" s="2"/>
      <c r="D777" s="16"/>
      <c r="E777" s="16"/>
      <c r="F777" s="16"/>
    </row>
    <row r="778" spans="1:6" x14ac:dyDescent="0.2">
      <c r="A778" s="14"/>
      <c r="B778" s="15"/>
      <c r="C778" s="2"/>
      <c r="D778" s="16"/>
      <c r="E778" s="16"/>
      <c r="F778" s="16"/>
    </row>
    <row r="779" spans="1:6" x14ac:dyDescent="0.2">
      <c r="A779" s="14"/>
      <c r="B779" s="15"/>
      <c r="C779" s="2"/>
      <c r="D779" s="16"/>
      <c r="E779" s="16"/>
      <c r="F779" s="16"/>
    </row>
    <row r="780" spans="1:6" x14ac:dyDescent="0.2">
      <c r="A780" s="14"/>
      <c r="B780" s="15"/>
      <c r="C780" s="2"/>
      <c r="D780" s="16"/>
      <c r="E780" s="16"/>
      <c r="F780" s="16"/>
    </row>
    <row r="781" spans="1:6" x14ac:dyDescent="0.2">
      <c r="A781" s="14"/>
      <c r="B781" s="15"/>
      <c r="C781" s="2"/>
      <c r="D781" s="16"/>
      <c r="E781" s="16"/>
      <c r="F781" s="16"/>
    </row>
    <row r="782" spans="1:6" x14ac:dyDescent="0.2">
      <c r="A782" s="14"/>
      <c r="B782" s="15"/>
      <c r="C782" s="2"/>
      <c r="D782" s="16"/>
      <c r="E782" s="16"/>
      <c r="F782" s="16"/>
    </row>
    <row r="783" spans="1:6" x14ac:dyDescent="0.2">
      <c r="A783" s="14"/>
      <c r="B783" s="15"/>
      <c r="C783" s="2"/>
      <c r="D783" s="16"/>
      <c r="E783" s="16"/>
      <c r="F783" s="16"/>
    </row>
    <row r="784" spans="1:6" x14ac:dyDescent="0.2">
      <c r="A784" s="14"/>
      <c r="B784" s="15"/>
      <c r="C784" s="2"/>
      <c r="D784" s="16"/>
      <c r="E784" s="16"/>
      <c r="F784" s="16"/>
    </row>
    <row r="785" spans="1:6" x14ac:dyDescent="0.2">
      <c r="A785" s="14"/>
      <c r="B785" s="15"/>
      <c r="C785" s="2"/>
      <c r="D785" s="16"/>
      <c r="E785" s="16"/>
      <c r="F785" s="16"/>
    </row>
    <row r="786" spans="1:6" x14ac:dyDescent="0.2">
      <c r="A786" s="14"/>
      <c r="B786" s="15"/>
      <c r="C786" s="2"/>
      <c r="D786" s="16"/>
      <c r="E786" s="16"/>
      <c r="F786" s="16"/>
    </row>
    <row r="787" spans="1:6" x14ac:dyDescent="0.2">
      <c r="A787" s="14"/>
      <c r="B787" s="15"/>
      <c r="C787" s="2"/>
      <c r="D787" s="16"/>
      <c r="E787" s="16"/>
      <c r="F787" s="16"/>
    </row>
    <row r="788" spans="1:6" x14ac:dyDescent="0.2">
      <c r="A788" s="14"/>
      <c r="B788" s="15"/>
      <c r="C788" s="2"/>
      <c r="D788" s="16"/>
      <c r="E788" s="16"/>
      <c r="F788" s="16"/>
    </row>
    <row r="789" spans="1:6" x14ac:dyDescent="0.2">
      <c r="A789" s="14"/>
      <c r="B789" s="15"/>
      <c r="C789" s="2"/>
      <c r="D789" s="16"/>
      <c r="E789" s="16"/>
      <c r="F789" s="16"/>
    </row>
    <row r="790" spans="1:6" x14ac:dyDescent="0.2">
      <c r="A790" s="14"/>
      <c r="B790" s="15"/>
      <c r="C790" s="2"/>
      <c r="D790" s="16"/>
      <c r="E790" s="16"/>
      <c r="F790" s="16"/>
    </row>
    <row r="791" spans="1:6" x14ac:dyDescent="0.2">
      <c r="A791" s="14"/>
      <c r="B791" s="15"/>
      <c r="C791" s="2"/>
      <c r="D791" s="16"/>
      <c r="E791" s="16"/>
      <c r="F791" s="16"/>
    </row>
    <row r="792" spans="1:6" x14ac:dyDescent="0.2">
      <c r="A792" s="14"/>
      <c r="B792" s="15"/>
      <c r="C792" s="2"/>
      <c r="D792" s="16"/>
      <c r="E792" s="16"/>
      <c r="F792" s="16"/>
    </row>
    <row r="793" spans="1:6" x14ac:dyDescent="0.2">
      <c r="A793" s="14"/>
      <c r="B793" s="15"/>
      <c r="C793" s="2"/>
      <c r="D793" s="16"/>
      <c r="E793" s="16"/>
      <c r="F793" s="16"/>
    </row>
    <row r="794" spans="1:6" x14ac:dyDescent="0.2">
      <c r="A794" s="14"/>
      <c r="B794" s="15"/>
      <c r="C794" s="2"/>
      <c r="D794" s="16"/>
      <c r="E794" s="16"/>
      <c r="F794" s="16"/>
    </row>
    <row r="795" spans="1:6" x14ac:dyDescent="0.2">
      <c r="A795" s="14"/>
      <c r="B795" s="15"/>
      <c r="C795" s="2"/>
      <c r="D795" s="16"/>
      <c r="E795" s="16"/>
      <c r="F795" s="16"/>
    </row>
    <row r="796" spans="1:6" x14ac:dyDescent="0.2">
      <c r="A796" s="14"/>
      <c r="B796" s="15"/>
      <c r="C796" s="2"/>
      <c r="D796" s="16"/>
      <c r="E796" s="16"/>
      <c r="F796" s="16"/>
    </row>
    <row r="797" spans="1:6" x14ac:dyDescent="0.2">
      <c r="A797" s="14"/>
      <c r="B797" s="15"/>
      <c r="C797" s="2"/>
      <c r="D797" s="16"/>
      <c r="E797" s="16"/>
      <c r="F797" s="16"/>
    </row>
    <row r="798" spans="1:6" x14ac:dyDescent="0.2">
      <c r="A798" s="14"/>
      <c r="B798" s="15"/>
      <c r="C798" s="2"/>
      <c r="D798" s="16"/>
      <c r="E798" s="16"/>
      <c r="F798" s="16"/>
    </row>
    <row r="799" spans="1:6" x14ac:dyDescent="0.2">
      <c r="A799" s="14"/>
      <c r="B799" s="15"/>
      <c r="C799" s="2"/>
      <c r="D799" s="16"/>
      <c r="E799" s="16"/>
      <c r="F799" s="16"/>
    </row>
    <row r="800" spans="1:6" x14ac:dyDescent="0.2">
      <c r="A800" s="14"/>
      <c r="B800" s="15"/>
      <c r="C800" s="2"/>
      <c r="D800" s="16"/>
      <c r="E800" s="16"/>
      <c r="F800" s="16"/>
    </row>
    <row r="801" spans="1:6" x14ac:dyDescent="0.2">
      <c r="A801" s="14"/>
      <c r="B801" s="15"/>
      <c r="C801" s="2"/>
      <c r="D801" s="16"/>
      <c r="E801" s="16"/>
      <c r="F801" s="16"/>
    </row>
    <row r="802" spans="1:6" x14ac:dyDescent="0.2">
      <c r="A802" s="14"/>
      <c r="B802" s="15"/>
      <c r="C802" s="2"/>
      <c r="D802" s="16"/>
      <c r="E802" s="16"/>
      <c r="F802" s="16"/>
    </row>
    <row r="803" spans="1:6" x14ac:dyDescent="0.2">
      <c r="A803" s="14"/>
      <c r="B803" s="15"/>
      <c r="C803" s="2"/>
      <c r="D803" s="16"/>
      <c r="E803" s="16"/>
      <c r="F803" s="16"/>
    </row>
    <row r="804" spans="1:6" x14ac:dyDescent="0.2">
      <c r="A804" s="14"/>
      <c r="B804" s="15"/>
      <c r="C804" s="2"/>
      <c r="D804" s="16"/>
      <c r="E804" s="16"/>
      <c r="F804" s="16"/>
    </row>
    <row r="805" spans="1:6" x14ac:dyDescent="0.2">
      <c r="A805" s="14"/>
      <c r="B805" s="15"/>
      <c r="C805" s="2"/>
      <c r="D805" s="16"/>
      <c r="E805" s="16"/>
      <c r="F805" s="16"/>
    </row>
    <row r="806" spans="1:6" x14ac:dyDescent="0.2">
      <c r="A806" s="14"/>
      <c r="B806" s="15"/>
      <c r="C806" s="2"/>
      <c r="D806" s="16"/>
      <c r="E806" s="16"/>
      <c r="F806" s="16"/>
    </row>
    <row r="807" spans="1:6" x14ac:dyDescent="0.2">
      <c r="A807" s="14"/>
      <c r="B807" s="15"/>
      <c r="C807" s="2"/>
      <c r="D807" s="16"/>
      <c r="E807" s="16"/>
      <c r="F807" s="16"/>
    </row>
    <row r="808" spans="1:6" x14ac:dyDescent="0.2">
      <c r="A808" s="14"/>
      <c r="B808" s="15"/>
      <c r="C808" s="2"/>
      <c r="D808" s="16"/>
      <c r="E808" s="16"/>
      <c r="F808" s="16"/>
    </row>
    <row r="809" spans="1:6" x14ac:dyDescent="0.2">
      <c r="A809" s="14"/>
      <c r="B809" s="15"/>
      <c r="C809" s="2"/>
      <c r="D809" s="16"/>
      <c r="E809" s="16"/>
      <c r="F809" s="16"/>
    </row>
    <row r="810" spans="1:6" x14ac:dyDescent="0.2">
      <c r="A810" s="14"/>
      <c r="B810" s="15"/>
      <c r="C810" s="2"/>
      <c r="D810" s="16"/>
      <c r="E810" s="16"/>
      <c r="F810" s="16"/>
    </row>
    <row r="811" spans="1:6" x14ac:dyDescent="0.2">
      <c r="A811" s="14"/>
      <c r="B811" s="15"/>
      <c r="C811" s="2"/>
      <c r="D811" s="16"/>
      <c r="E811" s="16"/>
      <c r="F811" s="16"/>
    </row>
    <row r="812" spans="1:6" x14ac:dyDescent="0.2">
      <c r="A812" s="14"/>
      <c r="B812" s="15"/>
      <c r="C812" s="2"/>
      <c r="D812" s="16"/>
      <c r="E812" s="16"/>
      <c r="F812" s="16"/>
    </row>
    <row r="813" spans="1:6" x14ac:dyDescent="0.2">
      <c r="A813" s="14"/>
      <c r="B813" s="15"/>
      <c r="C813" s="2"/>
      <c r="D813" s="16"/>
      <c r="E813" s="16"/>
      <c r="F813" s="16"/>
    </row>
    <row r="814" spans="1:6" x14ac:dyDescent="0.2">
      <c r="A814" s="14"/>
      <c r="B814" s="15"/>
      <c r="C814" s="2"/>
      <c r="D814" s="16"/>
      <c r="E814" s="16"/>
      <c r="F814" s="16"/>
    </row>
    <row r="815" spans="1:6" x14ac:dyDescent="0.2">
      <c r="A815" s="14"/>
      <c r="B815" s="15"/>
      <c r="C815" s="2"/>
      <c r="D815" s="16"/>
      <c r="E815" s="16"/>
      <c r="F815" s="16"/>
    </row>
    <row r="816" spans="1:6" x14ac:dyDescent="0.2">
      <c r="A816" s="14"/>
      <c r="B816" s="15"/>
      <c r="C816" s="2"/>
      <c r="D816" s="16"/>
      <c r="E816" s="16"/>
      <c r="F816" s="16"/>
    </row>
    <row r="817" spans="1:6" x14ac:dyDescent="0.2">
      <c r="A817" s="14"/>
      <c r="B817" s="15"/>
      <c r="C817" s="2"/>
      <c r="D817" s="16"/>
      <c r="E817" s="16"/>
      <c r="F817" s="16"/>
    </row>
    <row r="818" spans="1:6" x14ac:dyDescent="0.2">
      <c r="A818" s="14"/>
      <c r="B818" s="15"/>
      <c r="C818" s="2"/>
      <c r="D818" s="16"/>
      <c r="E818" s="16"/>
      <c r="F818" s="16"/>
    </row>
    <row r="819" spans="1:6" x14ac:dyDescent="0.2">
      <c r="A819" s="14"/>
      <c r="B819" s="15"/>
      <c r="C819" s="2"/>
      <c r="D819" s="16"/>
      <c r="E819" s="16"/>
      <c r="F819" s="16"/>
    </row>
    <row r="820" spans="1:6" x14ac:dyDescent="0.2">
      <c r="A820" s="14"/>
      <c r="B820" s="15"/>
      <c r="C820" s="2"/>
      <c r="D820" s="16"/>
      <c r="E820" s="16"/>
      <c r="F820" s="16"/>
    </row>
    <row r="821" spans="1:6" x14ac:dyDescent="0.2">
      <c r="A821" s="14"/>
      <c r="B821" s="15"/>
      <c r="C821" s="2"/>
      <c r="D821" s="16"/>
      <c r="E821" s="16"/>
      <c r="F821" s="16"/>
    </row>
    <row r="822" spans="1:6" x14ac:dyDescent="0.2">
      <c r="A822" s="14"/>
      <c r="B822" s="15"/>
      <c r="C822" s="2"/>
      <c r="D822" s="16"/>
      <c r="E822" s="16"/>
      <c r="F822" s="16"/>
    </row>
    <row r="823" spans="1:6" x14ac:dyDescent="0.2">
      <c r="A823" s="14"/>
      <c r="B823" s="15"/>
      <c r="C823" s="2"/>
      <c r="D823" s="16"/>
      <c r="E823" s="16"/>
      <c r="F823" s="16"/>
    </row>
    <row r="824" spans="1:6" x14ac:dyDescent="0.2">
      <c r="A824" s="14"/>
      <c r="B824" s="15"/>
      <c r="C824" s="2"/>
      <c r="D824" s="16"/>
      <c r="E824" s="16"/>
      <c r="F824" s="16"/>
    </row>
    <row r="825" spans="1:6" x14ac:dyDescent="0.2">
      <c r="A825" s="14"/>
      <c r="B825" s="15"/>
      <c r="C825" s="2"/>
      <c r="D825" s="16"/>
      <c r="E825" s="16"/>
      <c r="F825" s="16"/>
    </row>
    <row r="826" spans="1:6" x14ac:dyDescent="0.2">
      <c r="A826" s="14"/>
      <c r="B826" s="15"/>
      <c r="C826" s="2"/>
      <c r="D826" s="16"/>
      <c r="E826" s="16"/>
      <c r="F826" s="16"/>
    </row>
    <row r="827" spans="1:6" x14ac:dyDescent="0.2">
      <c r="A827" s="14"/>
      <c r="B827" s="15"/>
      <c r="C827" s="2"/>
      <c r="D827" s="16"/>
      <c r="E827" s="16"/>
      <c r="F827" s="16"/>
    </row>
    <row r="828" spans="1:6" x14ac:dyDescent="0.2">
      <c r="A828" s="14"/>
      <c r="B828" s="15"/>
      <c r="C828" s="2"/>
      <c r="D828" s="16"/>
      <c r="E828" s="16"/>
      <c r="F828" s="16"/>
    </row>
    <row r="829" spans="1:6" x14ac:dyDescent="0.2">
      <c r="A829" s="14"/>
      <c r="B829" s="15"/>
      <c r="C829" s="2"/>
      <c r="D829" s="16"/>
      <c r="E829" s="16"/>
      <c r="F829" s="16"/>
    </row>
    <row r="830" spans="1:6" x14ac:dyDescent="0.2">
      <c r="A830" s="14"/>
      <c r="B830" s="15"/>
      <c r="C830" s="2"/>
      <c r="D830" s="16"/>
      <c r="E830" s="16"/>
      <c r="F830" s="16"/>
    </row>
    <row r="831" spans="1:6" x14ac:dyDescent="0.2">
      <c r="A831" s="14"/>
      <c r="B831" s="15"/>
      <c r="C831" s="2"/>
      <c r="D831" s="16"/>
      <c r="E831" s="16"/>
      <c r="F831" s="16"/>
    </row>
    <row r="832" spans="1:6" x14ac:dyDescent="0.2">
      <c r="A832" s="14"/>
      <c r="B832" s="15"/>
      <c r="C832" s="2"/>
      <c r="D832" s="16"/>
      <c r="E832" s="16"/>
      <c r="F832" s="16"/>
    </row>
    <row r="833" spans="1:6" x14ac:dyDescent="0.2">
      <c r="A833" s="14"/>
      <c r="B833" s="15"/>
      <c r="C833" s="2"/>
      <c r="D833" s="16"/>
      <c r="E833" s="16"/>
      <c r="F833" s="16"/>
    </row>
    <row r="834" spans="1:6" x14ac:dyDescent="0.2">
      <c r="A834" s="14"/>
      <c r="B834" s="15"/>
      <c r="C834" s="2"/>
      <c r="D834" s="16"/>
      <c r="E834" s="16"/>
      <c r="F834" s="16"/>
    </row>
    <row r="835" spans="1:6" x14ac:dyDescent="0.2">
      <c r="A835" s="14"/>
      <c r="B835" s="15"/>
      <c r="C835" s="2"/>
      <c r="D835" s="16"/>
      <c r="E835" s="16"/>
      <c r="F835" s="16"/>
    </row>
    <row r="836" spans="1:6" x14ac:dyDescent="0.2">
      <c r="A836" s="14"/>
      <c r="B836" s="15"/>
      <c r="C836" s="2"/>
      <c r="D836" s="16"/>
      <c r="E836" s="16"/>
      <c r="F836" s="16"/>
    </row>
    <row r="837" spans="1:6" x14ac:dyDescent="0.2">
      <c r="A837" s="14"/>
      <c r="B837" s="15"/>
      <c r="C837" s="2"/>
      <c r="D837" s="16"/>
      <c r="E837" s="16"/>
      <c r="F837" s="16"/>
    </row>
    <row r="838" spans="1:6" x14ac:dyDescent="0.2">
      <c r="A838" s="14"/>
      <c r="B838" s="15"/>
      <c r="C838" s="2"/>
      <c r="D838" s="16"/>
      <c r="E838" s="16"/>
      <c r="F838" s="16"/>
    </row>
    <row r="839" spans="1:6" x14ac:dyDescent="0.2">
      <c r="A839" s="14"/>
      <c r="B839" s="15"/>
      <c r="C839" s="2"/>
      <c r="D839" s="16"/>
      <c r="E839" s="16"/>
      <c r="F839" s="16"/>
    </row>
    <row r="840" spans="1:6" x14ac:dyDescent="0.2">
      <c r="A840" s="14"/>
      <c r="B840" s="15"/>
      <c r="C840" s="2"/>
      <c r="D840" s="16"/>
      <c r="E840" s="16"/>
      <c r="F840" s="16"/>
    </row>
    <row r="841" spans="1:6" x14ac:dyDescent="0.2">
      <c r="A841" s="14"/>
      <c r="B841" s="15"/>
      <c r="C841" s="2"/>
      <c r="D841" s="16"/>
      <c r="E841" s="16"/>
      <c r="F841" s="16"/>
    </row>
    <row r="842" spans="1:6" x14ac:dyDescent="0.2">
      <c r="A842" s="14"/>
      <c r="B842" s="15"/>
      <c r="C842" s="2"/>
      <c r="D842" s="16"/>
      <c r="E842" s="16"/>
      <c r="F842" s="16"/>
    </row>
    <row r="843" spans="1:6" x14ac:dyDescent="0.2">
      <c r="A843" s="14"/>
      <c r="B843" s="15"/>
      <c r="C843" s="2"/>
      <c r="D843" s="16"/>
      <c r="E843" s="16"/>
      <c r="F843" s="16"/>
    </row>
    <row r="844" spans="1:6" x14ac:dyDescent="0.2">
      <c r="A844" s="14"/>
      <c r="B844" s="15"/>
      <c r="C844" s="2"/>
      <c r="D844" s="16"/>
      <c r="E844" s="16"/>
      <c r="F844" s="16"/>
    </row>
    <row r="845" spans="1:6" x14ac:dyDescent="0.2">
      <c r="A845" s="14"/>
      <c r="B845" s="15"/>
      <c r="C845" s="2"/>
      <c r="D845" s="16"/>
      <c r="E845" s="16"/>
      <c r="F845" s="16"/>
    </row>
    <row r="846" spans="1:6" x14ac:dyDescent="0.2">
      <c r="A846" s="14"/>
      <c r="B846" s="15"/>
      <c r="C846" s="2"/>
      <c r="D846" s="16"/>
      <c r="E846" s="16"/>
      <c r="F846" s="16"/>
    </row>
    <row r="847" spans="1:6" x14ac:dyDescent="0.2">
      <c r="A847" s="14"/>
      <c r="B847" s="15"/>
      <c r="C847" s="2"/>
      <c r="D847" s="16"/>
      <c r="E847" s="16"/>
      <c r="F847" s="16"/>
    </row>
    <row r="848" spans="1:6" x14ac:dyDescent="0.2">
      <c r="A848" s="14"/>
      <c r="B848" s="15"/>
      <c r="C848" s="2"/>
      <c r="D848" s="16"/>
      <c r="E848" s="16"/>
      <c r="F848" s="16"/>
    </row>
    <row r="849" spans="1:6" x14ac:dyDescent="0.2">
      <c r="A849" s="14"/>
      <c r="B849" s="15"/>
      <c r="C849" s="2"/>
      <c r="D849" s="16"/>
      <c r="E849" s="16"/>
      <c r="F849" s="16"/>
    </row>
    <row r="850" spans="1:6" x14ac:dyDescent="0.2">
      <c r="A850" s="14"/>
      <c r="B850" s="15"/>
      <c r="C850" s="2"/>
      <c r="D850" s="16"/>
      <c r="E850" s="16"/>
      <c r="F850" s="16"/>
    </row>
    <row r="851" spans="1:6" x14ac:dyDescent="0.2">
      <c r="A851" s="14"/>
      <c r="B851" s="15"/>
      <c r="C851" s="2"/>
      <c r="D851" s="16"/>
      <c r="E851" s="16"/>
      <c r="F851" s="16"/>
    </row>
    <row r="852" spans="1:6" x14ac:dyDescent="0.2">
      <c r="A852" s="14"/>
      <c r="B852" s="15"/>
      <c r="C852" s="2"/>
      <c r="D852" s="16"/>
      <c r="E852" s="16"/>
      <c r="F852" s="16"/>
    </row>
    <row r="853" spans="1:6" x14ac:dyDescent="0.2">
      <c r="A853" s="14"/>
      <c r="B853" s="15"/>
      <c r="C853" s="2"/>
      <c r="D853" s="16"/>
      <c r="E853" s="16"/>
      <c r="F853" s="16"/>
    </row>
    <row r="854" spans="1:6" x14ac:dyDescent="0.2">
      <c r="A854" s="14"/>
      <c r="B854" s="15"/>
      <c r="C854" s="2"/>
      <c r="D854" s="16"/>
      <c r="E854" s="16"/>
      <c r="F854" s="16"/>
    </row>
    <row r="855" spans="1:6" x14ac:dyDescent="0.2">
      <c r="A855" s="14"/>
      <c r="B855" s="15"/>
      <c r="C855" s="2"/>
      <c r="D855" s="16"/>
      <c r="E855" s="16"/>
      <c r="F855" s="16"/>
    </row>
    <row r="856" spans="1:6" x14ac:dyDescent="0.2">
      <c r="A856" s="14"/>
      <c r="B856" s="15"/>
      <c r="C856" s="2"/>
      <c r="D856" s="16"/>
      <c r="E856" s="16"/>
      <c r="F856" s="16"/>
    </row>
    <row r="857" spans="1:6" x14ac:dyDescent="0.2">
      <c r="A857" s="14"/>
      <c r="B857" s="15"/>
      <c r="C857" s="2"/>
      <c r="D857" s="16"/>
      <c r="E857" s="16"/>
      <c r="F857" s="16"/>
    </row>
    <row r="858" spans="1:6" x14ac:dyDescent="0.2">
      <c r="A858" s="14"/>
      <c r="B858" s="15"/>
      <c r="C858" s="2"/>
      <c r="D858" s="16"/>
      <c r="E858" s="16"/>
      <c r="F858" s="16"/>
    </row>
    <row r="859" spans="1:6" x14ac:dyDescent="0.2">
      <c r="A859" s="14"/>
      <c r="B859" s="15"/>
      <c r="C859" s="2"/>
      <c r="D859" s="16"/>
      <c r="E859" s="16"/>
      <c r="F859" s="16"/>
    </row>
    <row r="860" spans="1:6" x14ac:dyDescent="0.2">
      <c r="A860" s="14"/>
      <c r="B860" s="15"/>
      <c r="C860" s="2"/>
      <c r="D860" s="16"/>
      <c r="E860" s="16"/>
      <c r="F860" s="16"/>
    </row>
    <row r="861" spans="1:6" x14ac:dyDescent="0.2">
      <c r="A861" s="14"/>
      <c r="B861" s="15"/>
      <c r="C861" s="2"/>
      <c r="D861" s="16"/>
      <c r="E861" s="16"/>
      <c r="F861" s="16"/>
    </row>
    <row r="862" spans="1:6" x14ac:dyDescent="0.2">
      <c r="A862" s="14"/>
      <c r="B862" s="15"/>
      <c r="C862" s="2"/>
      <c r="D862" s="16"/>
      <c r="E862" s="16"/>
      <c r="F862" s="16"/>
    </row>
    <row r="863" spans="1:6" x14ac:dyDescent="0.2">
      <c r="A863" s="14"/>
      <c r="B863" s="15"/>
      <c r="C863" s="2"/>
      <c r="D863" s="16"/>
      <c r="E863" s="16"/>
      <c r="F863" s="16"/>
    </row>
    <row r="864" spans="1:6" x14ac:dyDescent="0.2">
      <c r="A864" s="14"/>
      <c r="B864" s="15"/>
      <c r="C864" s="2"/>
      <c r="D864" s="16"/>
      <c r="E864" s="16"/>
      <c r="F864" s="16"/>
    </row>
    <row r="865" spans="1:6" x14ac:dyDescent="0.2">
      <c r="A865" s="14"/>
      <c r="B865" s="15"/>
      <c r="C865" s="2"/>
      <c r="D865" s="16"/>
      <c r="E865" s="16"/>
      <c r="F865" s="16"/>
    </row>
    <row r="866" spans="1:6" x14ac:dyDescent="0.2">
      <c r="A866" s="14"/>
      <c r="B866" s="15"/>
      <c r="C866" s="2"/>
      <c r="D866" s="16"/>
      <c r="E866" s="16"/>
      <c r="F866" s="16"/>
    </row>
    <row r="867" spans="1:6" x14ac:dyDescent="0.2">
      <c r="A867" s="14"/>
      <c r="B867" s="15"/>
      <c r="C867" s="2"/>
      <c r="D867" s="16"/>
      <c r="E867" s="16"/>
      <c r="F867" s="16"/>
    </row>
    <row r="868" spans="1:6" x14ac:dyDescent="0.2">
      <c r="A868" s="14"/>
      <c r="B868" s="15"/>
      <c r="C868" s="2"/>
      <c r="D868" s="16"/>
      <c r="E868" s="16"/>
      <c r="F868" s="16"/>
    </row>
    <row r="869" spans="1:6" x14ac:dyDescent="0.2">
      <c r="A869" s="14"/>
      <c r="B869" s="15"/>
      <c r="C869" s="2"/>
      <c r="D869" s="16"/>
      <c r="E869" s="16"/>
      <c r="F869" s="16"/>
    </row>
    <row r="870" spans="1:6" x14ac:dyDescent="0.2">
      <c r="A870" s="14"/>
      <c r="B870" s="15"/>
      <c r="C870" s="2"/>
      <c r="D870" s="16"/>
      <c r="E870" s="16"/>
      <c r="F870" s="16"/>
    </row>
    <row r="871" spans="1:6" x14ac:dyDescent="0.2">
      <c r="A871" s="14"/>
      <c r="B871" s="15"/>
      <c r="C871" s="2"/>
      <c r="D871" s="16"/>
      <c r="E871" s="16"/>
      <c r="F871" s="16"/>
    </row>
    <row r="872" spans="1:6" x14ac:dyDescent="0.2">
      <c r="A872" s="14"/>
      <c r="B872" s="15"/>
      <c r="C872" s="2"/>
      <c r="D872" s="16"/>
      <c r="E872" s="16"/>
      <c r="F872" s="16"/>
    </row>
    <row r="873" spans="1:6" x14ac:dyDescent="0.2">
      <c r="A873" s="14"/>
      <c r="B873" s="15"/>
      <c r="C873" s="2"/>
      <c r="D873" s="16"/>
      <c r="E873" s="16"/>
      <c r="F873" s="16"/>
    </row>
    <row r="874" spans="1:6" x14ac:dyDescent="0.2">
      <c r="A874" s="14"/>
      <c r="B874" s="15"/>
      <c r="C874" s="2"/>
      <c r="D874" s="16"/>
      <c r="E874" s="16"/>
      <c r="F874" s="16"/>
    </row>
    <row r="875" spans="1:6" x14ac:dyDescent="0.2">
      <c r="A875" s="14"/>
      <c r="B875" s="15"/>
      <c r="C875" s="2"/>
      <c r="D875" s="16"/>
      <c r="E875" s="16"/>
      <c r="F875" s="16"/>
    </row>
    <row r="876" spans="1:6" x14ac:dyDescent="0.2">
      <c r="A876" s="14"/>
      <c r="B876" s="15"/>
      <c r="C876" s="2"/>
      <c r="D876" s="16"/>
      <c r="E876" s="16"/>
      <c r="F876" s="16"/>
    </row>
    <row r="877" spans="1:6" x14ac:dyDescent="0.2">
      <c r="A877" s="14"/>
      <c r="B877" s="15"/>
      <c r="C877" s="2"/>
      <c r="D877" s="16"/>
      <c r="E877" s="16"/>
      <c r="F877" s="16"/>
    </row>
    <row r="878" spans="1:6" x14ac:dyDescent="0.2">
      <c r="A878" s="14"/>
      <c r="B878" s="15"/>
      <c r="C878" s="2"/>
      <c r="D878" s="16"/>
      <c r="E878" s="16"/>
      <c r="F878" s="16"/>
    </row>
    <row r="879" spans="1:6" x14ac:dyDescent="0.2">
      <c r="A879" s="14"/>
      <c r="B879" s="15"/>
      <c r="C879" s="2"/>
      <c r="D879" s="16"/>
      <c r="E879" s="16"/>
      <c r="F879" s="16"/>
    </row>
    <row r="880" spans="1:6" x14ac:dyDescent="0.2">
      <c r="A880" s="14"/>
      <c r="B880" s="15"/>
      <c r="C880" s="2"/>
      <c r="D880" s="16"/>
      <c r="E880" s="16"/>
      <c r="F880" s="16"/>
    </row>
    <row r="881" spans="1:6" x14ac:dyDescent="0.2">
      <c r="A881" s="14"/>
      <c r="B881" s="15"/>
      <c r="C881" s="2"/>
      <c r="D881" s="16"/>
      <c r="E881" s="16"/>
      <c r="F881" s="16"/>
    </row>
    <row r="882" spans="1:6" x14ac:dyDescent="0.2">
      <c r="A882" s="14"/>
      <c r="B882" s="15"/>
      <c r="C882" s="2"/>
      <c r="D882" s="16"/>
      <c r="E882" s="16"/>
      <c r="F882" s="16"/>
    </row>
    <row r="883" spans="1:6" x14ac:dyDescent="0.2">
      <c r="A883" s="14"/>
      <c r="B883" s="15"/>
      <c r="C883" s="2"/>
      <c r="D883" s="16"/>
      <c r="E883" s="16"/>
      <c r="F883" s="16"/>
    </row>
    <row r="884" spans="1:6" x14ac:dyDescent="0.2">
      <c r="A884" s="14"/>
      <c r="B884" s="15"/>
      <c r="C884" s="2"/>
      <c r="D884" s="16"/>
      <c r="E884" s="16"/>
      <c r="F884" s="16"/>
    </row>
    <row r="885" spans="1:6" x14ac:dyDescent="0.2">
      <c r="A885" s="14"/>
      <c r="B885" s="15"/>
      <c r="C885" s="2"/>
      <c r="D885" s="16"/>
      <c r="E885" s="16"/>
      <c r="F885" s="16"/>
    </row>
    <row r="886" spans="1:6" x14ac:dyDescent="0.2">
      <c r="A886" s="14"/>
      <c r="B886" s="15"/>
      <c r="C886" s="2"/>
      <c r="D886" s="16"/>
      <c r="E886" s="16"/>
      <c r="F886" s="16"/>
    </row>
    <row r="887" spans="1:6" x14ac:dyDescent="0.2">
      <c r="A887" s="14"/>
      <c r="B887" s="15"/>
      <c r="C887" s="2"/>
      <c r="D887" s="16"/>
      <c r="E887" s="16"/>
      <c r="F887" s="16"/>
    </row>
    <row r="888" spans="1:6" x14ac:dyDescent="0.2">
      <c r="A888" s="14"/>
      <c r="B888" s="15"/>
      <c r="C888" s="2"/>
      <c r="D888" s="16"/>
      <c r="E888" s="16"/>
      <c r="F888" s="16"/>
    </row>
    <row r="889" spans="1:6" x14ac:dyDescent="0.2">
      <c r="A889" s="14"/>
      <c r="B889" s="15"/>
      <c r="C889" s="2"/>
      <c r="D889" s="16"/>
      <c r="E889" s="16"/>
      <c r="F889" s="16"/>
    </row>
    <row r="890" spans="1:6" x14ac:dyDescent="0.2">
      <c r="A890" s="14"/>
      <c r="B890" s="15"/>
      <c r="C890" s="2"/>
      <c r="D890" s="16"/>
      <c r="E890" s="16"/>
      <c r="F890" s="16"/>
    </row>
    <row r="891" spans="1:6" x14ac:dyDescent="0.2">
      <c r="A891" s="14"/>
      <c r="B891" s="15"/>
      <c r="C891" s="2"/>
      <c r="D891" s="16"/>
      <c r="E891" s="16"/>
      <c r="F891" s="16"/>
    </row>
    <row r="892" spans="1:6" x14ac:dyDescent="0.2">
      <c r="A892" s="14"/>
      <c r="B892" s="15"/>
      <c r="C892" s="2"/>
      <c r="D892" s="16"/>
      <c r="E892" s="16"/>
      <c r="F892" s="16"/>
    </row>
    <row r="893" spans="1:6" x14ac:dyDescent="0.2">
      <c r="A893" s="14"/>
      <c r="B893" s="15"/>
      <c r="C893" s="2"/>
      <c r="D893" s="16"/>
      <c r="E893" s="16"/>
      <c r="F893" s="16"/>
    </row>
    <row r="894" spans="1:6" x14ac:dyDescent="0.2">
      <c r="A894" s="14"/>
      <c r="B894" s="15"/>
      <c r="C894" s="2"/>
      <c r="D894" s="16"/>
      <c r="E894" s="16"/>
      <c r="F894" s="16"/>
    </row>
    <row r="895" spans="1:6" x14ac:dyDescent="0.2">
      <c r="A895" s="14"/>
      <c r="B895" s="15"/>
      <c r="C895" s="2"/>
      <c r="D895" s="16"/>
      <c r="E895" s="16"/>
      <c r="F895" s="16"/>
    </row>
    <row r="896" spans="1:6" x14ac:dyDescent="0.2">
      <c r="A896" s="14"/>
      <c r="B896" s="15"/>
      <c r="C896" s="2"/>
      <c r="D896" s="16"/>
      <c r="E896" s="16"/>
      <c r="F896" s="16"/>
    </row>
    <row r="897" spans="1:6" x14ac:dyDescent="0.2">
      <c r="A897" s="14"/>
      <c r="B897" s="15"/>
      <c r="C897" s="2"/>
      <c r="D897" s="16"/>
      <c r="E897" s="16"/>
      <c r="F897" s="16"/>
    </row>
    <row r="898" spans="1:6" x14ac:dyDescent="0.2">
      <c r="A898" s="14"/>
      <c r="B898" s="15"/>
      <c r="C898" s="2"/>
      <c r="D898" s="16"/>
      <c r="E898" s="16"/>
      <c r="F898" s="16"/>
    </row>
    <row r="899" spans="1:6" x14ac:dyDescent="0.2">
      <c r="A899" s="14"/>
      <c r="B899" s="15"/>
      <c r="C899" s="2"/>
      <c r="D899" s="16"/>
      <c r="E899" s="16"/>
      <c r="F899" s="16"/>
    </row>
    <row r="900" spans="1:6" x14ac:dyDescent="0.2">
      <c r="A900" s="14"/>
      <c r="B900" s="15"/>
      <c r="C900" s="2"/>
      <c r="D900" s="16"/>
      <c r="E900" s="16"/>
      <c r="F900" s="16"/>
    </row>
    <row r="901" spans="1:6" x14ac:dyDescent="0.2">
      <c r="A901" s="14"/>
      <c r="B901" s="15"/>
      <c r="C901" s="2"/>
      <c r="D901" s="16"/>
      <c r="E901" s="16"/>
      <c r="F901" s="16"/>
    </row>
    <row r="902" spans="1:6" x14ac:dyDescent="0.2">
      <c r="A902" s="14"/>
      <c r="B902" s="15"/>
      <c r="C902" s="2"/>
      <c r="D902" s="16"/>
      <c r="E902" s="16"/>
      <c r="F902" s="16"/>
    </row>
    <row r="903" spans="1:6" x14ac:dyDescent="0.2">
      <c r="A903" s="14"/>
      <c r="B903" s="15"/>
      <c r="C903" s="2"/>
      <c r="D903" s="16"/>
      <c r="E903" s="16"/>
      <c r="F903" s="16"/>
    </row>
    <row r="904" spans="1:6" x14ac:dyDescent="0.2">
      <c r="A904" s="14"/>
      <c r="B904" s="15"/>
      <c r="C904" s="2"/>
      <c r="D904" s="16"/>
      <c r="E904" s="16"/>
      <c r="F904" s="16"/>
    </row>
    <row r="905" spans="1:6" x14ac:dyDescent="0.2">
      <c r="A905" s="14"/>
      <c r="B905" s="15"/>
      <c r="C905" s="2"/>
      <c r="D905" s="16"/>
      <c r="E905" s="16"/>
      <c r="F905" s="16"/>
    </row>
    <row r="906" spans="1:6" x14ac:dyDescent="0.2">
      <c r="A906" s="14"/>
      <c r="B906" s="15"/>
      <c r="C906" s="2"/>
      <c r="D906" s="16"/>
      <c r="E906" s="16"/>
      <c r="F906" s="16"/>
    </row>
    <row r="907" spans="1:6" x14ac:dyDescent="0.2">
      <c r="A907" s="14"/>
      <c r="B907" s="15"/>
      <c r="C907" s="2"/>
      <c r="D907" s="16"/>
      <c r="E907" s="16"/>
      <c r="F907" s="16"/>
    </row>
    <row r="908" spans="1:6" x14ac:dyDescent="0.2">
      <c r="A908" s="14"/>
      <c r="B908" s="15"/>
      <c r="C908" s="2"/>
      <c r="D908" s="16"/>
      <c r="E908" s="16"/>
      <c r="F908" s="16"/>
    </row>
    <row r="909" spans="1:6" x14ac:dyDescent="0.2">
      <c r="A909" s="14"/>
      <c r="B909" s="15"/>
      <c r="C909" s="2"/>
      <c r="D909" s="16"/>
      <c r="E909" s="16"/>
      <c r="F909" s="16"/>
    </row>
    <row r="910" spans="1:6" x14ac:dyDescent="0.2">
      <c r="A910" s="14"/>
      <c r="B910" s="15"/>
      <c r="C910" s="2"/>
      <c r="D910" s="16"/>
      <c r="E910" s="16"/>
      <c r="F910" s="16"/>
    </row>
    <row r="911" spans="1:6" x14ac:dyDescent="0.2">
      <c r="A911" s="14"/>
      <c r="B911" s="15"/>
      <c r="C911" s="2"/>
      <c r="D911" s="16"/>
      <c r="E911" s="16"/>
      <c r="F911" s="16"/>
    </row>
    <row r="912" spans="1:6" x14ac:dyDescent="0.2">
      <c r="A912" s="14"/>
      <c r="B912" s="15"/>
      <c r="C912" s="2"/>
      <c r="D912" s="16"/>
      <c r="E912" s="16"/>
      <c r="F912" s="16"/>
    </row>
    <row r="913" spans="1:6" x14ac:dyDescent="0.2">
      <c r="A913" s="14"/>
      <c r="B913" s="15"/>
      <c r="C913" s="2"/>
      <c r="D913" s="16"/>
      <c r="E913" s="16"/>
      <c r="F913" s="16"/>
    </row>
    <row r="914" spans="1:6" x14ac:dyDescent="0.2">
      <c r="A914" s="14"/>
      <c r="B914" s="15"/>
      <c r="C914" s="2"/>
      <c r="D914" s="16"/>
      <c r="E914" s="16"/>
      <c r="F914" s="16"/>
    </row>
    <row r="915" spans="1:6" x14ac:dyDescent="0.2">
      <c r="A915" s="14"/>
      <c r="B915" s="15"/>
      <c r="C915" s="2"/>
      <c r="D915" s="16"/>
      <c r="E915" s="16"/>
      <c r="F915" s="16"/>
    </row>
    <row r="916" spans="1:6" x14ac:dyDescent="0.2">
      <c r="A916" s="14"/>
      <c r="B916" s="15"/>
      <c r="C916" s="2"/>
      <c r="D916" s="16"/>
      <c r="E916" s="16"/>
      <c r="F916" s="16"/>
    </row>
    <row r="917" spans="1:6" x14ac:dyDescent="0.2">
      <c r="A917" s="14"/>
      <c r="B917" s="15"/>
      <c r="C917" s="2"/>
      <c r="D917" s="16"/>
      <c r="E917" s="16"/>
      <c r="F917" s="16"/>
    </row>
    <row r="918" spans="1:6" x14ac:dyDescent="0.2">
      <c r="A918" s="14"/>
      <c r="B918" s="15"/>
      <c r="C918" s="2"/>
      <c r="D918" s="16"/>
      <c r="E918" s="16"/>
      <c r="F918" s="16"/>
    </row>
    <row r="919" spans="1:6" x14ac:dyDescent="0.2">
      <c r="A919" s="14"/>
      <c r="B919" s="15"/>
      <c r="C919" s="2"/>
      <c r="D919" s="16"/>
      <c r="E919" s="16"/>
      <c r="F919" s="16"/>
    </row>
    <row r="920" spans="1:6" x14ac:dyDescent="0.2">
      <c r="A920" s="14"/>
      <c r="B920" s="15"/>
      <c r="C920" s="2"/>
      <c r="D920" s="16"/>
      <c r="E920" s="16"/>
      <c r="F920" s="16"/>
    </row>
    <row r="921" spans="1:6" x14ac:dyDescent="0.2">
      <c r="A921" s="14"/>
      <c r="B921" s="15"/>
      <c r="C921" s="2"/>
      <c r="D921" s="16"/>
      <c r="E921" s="16"/>
      <c r="F921" s="16"/>
    </row>
    <row r="922" spans="1:6" x14ac:dyDescent="0.2">
      <c r="A922" s="14"/>
      <c r="B922" s="15"/>
      <c r="C922" s="2"/>
      <c r="D922" s="16"/>
      <c r="E922" s="16"/>
      <c r="F922" s="16"/>
    </row>
    <row r="923" spans="1:6" x14ac:dyDescent="0.2">
      <c r="A923" s="14"/>
      <c r="B923" s="15"/>
      <c r="C923" s="2"/>
      <c r="D923" s="16"/>
      <c r="E923" s="16"/>
      <c r="F923" s="16"/>
    </row>
    <row r="924" spans="1:6" x14ac:dyDescent="0.2">
      <c r="A924" s="14"/>
      <c r="B924" s="15"/>
      <c r="C924" s="2"/>
      <c r="D924" s="16"/>
      <c r="E924" s="16"/>
      <c r="F924" s="16"/>
    </row>
    <row r="925" spans="1:6" x14ac:dyDescent="0.2">
      <c r="A925" s="14"/>
      <c r="B925" s="15"/>
      <c r="C925" s="2"/>
      <c r="D925" s="16"/>
      <c r="E925" s="16"/>
      <c r="F925" s="16"/>
    </row>
    <row r="926" spans="1:6" x14ac:dyDescent="0.2">
      <c r="A926" s="14"/>
      <c r="B926" s="15"/>
      <c r="C926" s="2"/>
      <c r="D926" s="16"/>
      <c r="E926" s="16"/>
      <c r="F926" s="16"/>
    </row>
    <row r="927" spans="1:6" x14ac:dyDescent="0.2">
      <c r="A927" s="14"/>
      <c r="B927" s="15"/>
      <c r="C927" s="2"/>
      <c r="D927" s="16"/>
      <c r="E927" s="16"/>
      <c r="F927" s="16"/>
    </row>
    <row r="928" spans="1:6" x14ac:dyDescent="0.2">
      <c r="A928" s="14"/>
      <c r="B928" s="15"/>
      <c r="C928" s="2"/>
      <c r="D928" s="16"/>
      <c r="E928" s="16"/>
      <c r="F928" s="16"/>
    </row>
    <row r="929" spans="1:6" x14ac:dyDescent="0.2">
      <c r="A929" s="14"/>
      <c r="B929" s="15"/>
      <c r="C929" s="2"/>
      <c r="D929" s="16"/>
      <c r="E929" s="16"/>
      <c r="F929" s="16"/>
    </row>
    <row r="930" spans="1:6" x14ac:dyDescent="0.2">
      <c r="A930" s="14"/>
      <c r="B930" s="15"/>
      <c r="C930" s="2"/>
      <c r="D930" s="16"/>
      <c r="E930" s="16"/>
      <c r="F930" s="16"/>
    </row>
    <row r="931" spans="1:6" x14ac:dyDescent="0.2">
      <c r="A931" s="14"/>
      <c r="B931" s="15"/>
      <c r="C931" s="2"/>
      <c r="D931" s="16"/>
      <c r="E931" s="16"/>
      <c r="F931" s="16"/>
    </row>
    <row r="932" spans="1:6" x14ac:dyDescent="0.2">
      <c r="A932" s="14"/>
      <c r="B932" s="15"/>
      <c r="C932" s="2"/>
      <c r="D932" s="16"/>
      <c r="E932" s="16"/>
      <c r="F932" s="16"/>
    </row>
    <row r="933" spans="1:6" x14ac:dyDescent="0.2">
      <c r="A933" s="14"/>
      <c r="B933" s="15"/>
      <c r="C933" s="2"/>
      <c r="D933" s="16"/>
      <c r="E933" s="16"/>
      <c r="F933" s="16"/>
    </row>
    <row r="934" spans="1:6" x14ac:dyDescent="0.2">
      <c r="A934" s="14"/>
      <c r="B934" s="15"/>
      <c r="C934" s="2"/>
      <c r="D934" s="16"/>
      <c r="E934" s="16"/>
      <c r="F934" s="16"/>
    </row>
    <row r="935" spans="1:6" x14ac:dyDescent="0.2">
      <c r="A935" s="14"/>
      <c r="B935" s="15"/>
      <c r="C935" s="2"/>
      <c r="D935" s="16"/>
      <c r="E935" s="16"/>
      <c r="F935" s="16"/>
    </row>
  </sheetData>
  <mergeCells count="3">
    <mergeCell ref="C5:F5"/>
    <mergeCell ref="A14:F14"/>
    <mergeCell ref="A12:F12"/>
  </mergeCells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  <customPr name="EpmWorksheetKeyString_GUID" r:id="rId3"/>
  </customPropertie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976"/>
  <sheetViews>
    <sheetView topLeftCell="A1953" zoomScaleNormal="100" workbookViewId="0">
      <selection activeCell="F1976" sqref="F1976"/>
    </sheetView>
  </sheetViews>
  <sheetFormatPr baseColWidth="10" defaultColWidth="9.33203125" defaultRowHeight="15" x14ac:dyDescent="0.2"/>
  <cols>
    <col min="1" max="1" width="15.5" customWidth="1"/>
    <col min="2" max="2" width="15" customWidth="1"/>
    <col min="3" max="5" width="15.5" customWidth="1"/>
    <col min="6" max="6" width="20.5" customWidth="1"/>
    <col min="7" max="7" width="2.5" customWidth="1"/>
  </cols>
  <sheetData>
    <row r="1" spans="1:12" ht="36.75" customHeight="1" x14ac:dyDescent="0.2"/>
    <row r="2" spans="1:12" x14ac:dyDescent="0.2">
      <c r="A2" s="36" t="s">
        <v>0</v>
      </c>
      <c r="B2" s="36"/>
      <c r="C2" s="36"/>
      <c r="D2" s="36"/>
      <c r="E2" s="36"/>
      <c r="F2" s="36"/>
      <c r="G2" s="35"/>
    </row>
    <row r="3" spans="1:12" x14ac:dyDescent="0.2">
      <c r="A3" s="36" t="s">
        <v>1</v>
      </c>
      <c r="B3" s="36"/>
      <c r="C3" s="36"/>
      <c r="D3" s="36"/>
      <c r="E3" s="36"/>
      <c r="F3" s="36"/>
      <c r="G3" s="35"/>
    </row>
    <row r="4" spans="1:12" x14ac:dyDescent="0.2">
      <c r="A4" s="36"/>
      <c r="B4" s="36"/>
      <c r="C4" s="36"/>
      <c r="D4" s="36"/>
      <c r="E4" s="36"/>
      <c r="F4" s="36"/>
      <c r="G4" s="35"/>
    </row>
    <row r="5" spans="1:12" ht="76.5" customHeight="1" x14ac:dyDescent="0.2">
      <c r="A5" s="37" t="s">
        <v>2</v>
      </c>
      <c r="B5" s="36"/>
      <c r="C5" s="41" t="s">
        <v>51</v>
      </c>
      <c r="D5" s="41"/>
      <c r="E5" s="41"/>
      <c r="F5" s="41"/>
      <c r="G5" s="35"/>
    </row>
    <row r="6" spans="1:12" x14ac:dyDescent="0.2">
      <c r="A6" s="36" t="s">
        <v>4</v>
      </c>
      <c r="B6" s="36"/>
      <c r="C6" s="20" t="s">
        <v>5</v>
      </c>
      <c r="D6" s="20"/>
      <c r="E6" s="20"/>
      <c r="F6" s="20"/>
      <c r="G6" s="35"/>
    </row>
    <row r="7" spans="1:12" x14ac:dyDescent="0.2">
      <c r="A7" s="36"/>
      <c r="B7" s="36"/>
      <c r="C7" s="36"/>
      <c r="D7" s="36"/>
      <c r="E7" s="36"/>
      <c r="F7" s="36"/>
      <c r="G7" s="35"/>
    </row>
    <row r="8" spans="1:12" x14ac:dyDescent="0.2">
      <c r="A8" s="36"/>
      <c r="B8" s="36"/>
      <c r="C8" s="36"/>
      <c r="D8" s="36"/>
      <c r="E8" s="36"/>
      <c r="F8" s="36"/>
      <c r="G8" s="35"/>
    </row>
    <row r="9" spans="1:12" x14ac:dyDescent="0.2">
      <c r="A9" s="36" t="s">
        <v>39</v>
      </c>
      <c r="B9" s="36"/>
      <c r="C9" s="36"/>
      <c r="D9" s="36"/>
      <c r="E9" s="36"/>
      <c r="F9" s="36"/>
      <c r="G9" s="35"/>
    </row>
    <row r="10" spans="1:12" x14ac:dyDescent="0.2">
      <c r="A10" s="36"/>
      <c r="B10" s="36"/>
      <c r="C10" s="36"/>
      <c r="D10" s="36"/>
      <c r="E10" s="36"/>
      <c r="F10" s="36"/>
      <c r="G10" s="35"/>
    </row>
    <row r="11" spans="1:12" x14ac:dyDescent="0.2">
      <c r="A11" s="36" t="s">
        <v>40</v>
      </c>
      <c r="B11" s="36"/>
      <c r="C11" s="36"/>
      <c r="D11" s="36"/>
      <c r="E11" s="36"/>
      <c r="F11" s="36"/>
      <c r="G11" s="35"/>
    </row>
    <row r="12" spans="1:12" ht="27.75" customHeight="1" x14ac:dyDescent="0.2">
      <c r="A12" s="42" t="s">
        <v>41</v>
      </c>
      <c r="B12" s="42"/>
      <c r="C12" s="42"/>
      <c r="D12" s="42"/>
      <c r="E12" s="42"/>
      <c r="F12" s="42"/>
      <c r="G12" s="35"/>
    </row>
    <row r="13" spans="1:12" s="1" customFormat="1" x14ac:dyDescent="0.2">
      <c r="A13" s="36" t="s">
        <v>42</v>
      </c>
      <c r="B13" s="36"/>
      <c r="C13" s="36"/>
      <c r="D13" s="36"/>
      <c r="E13" s="36"/>
      <c r="F13" s="36"/>
      <c r="G13" s="38"/>
    </row>
    <row r="14" spans="1:12" ht="29.25" customHeight="1" x14ac:dyDescent="0.2">
      <c r="A14" s="42" t="s">
        <v>43</v>
      </c>
      <c r="B14" s="42"/>
      <c r="C14" s="42"/>
      <c r="D14" s="42"/>
      <c r="E14" s="42"/>
      <c r="F14" s="42"/>
      <c r="G14" s="35"/>
      <c r="L14" s="1"/>
    </row>
    <row r="15" spans="1:12" x14ac:dyDescent="0.2">
      <c r="A15" s="36" t="s">
        <v>44</v>
      </c>
      <c r="B15" s="36"/>
      <c r="C15" s="36"/>
      <c r="D15" s="36"/>
      <c r="E15" s="36"/>
      <c r="F15" s="36"/>
      <c r="G15" s="35"/>
      <c r="L15" s="1"/>
    </row>
    <row r="16" spans="1:12" x14ac:dyDescent="0.2">
      <c r="A16" s="35"/>
      <c r="B16" s="35"/>
      <c r="C16" s="35"/>
      <c r="D16" s="35"/>
      <c r="E16" s="35"/>
      <c r="F16" s="35"/>
      <c r="G16" s="35"/>
      <c r="L16" s="1"/>
    </row>
    <row r="17" spans="1:12" x14ac:dyDescent="0.2">
      <c r="L17" s="1"/>
    </row>
    <row r="18" spans="1:12" ht="32" x14ac:dyDescent="0.2">
      <c r="A18" s="13" t="s">
        <v>45</v>
      </c>
      <c r="B18" s="13" t="s">
        <v>39</v>
      </c>
      <c r="C18" s="13" t="s">
        <v>12</v>
      </c>
      <c r="D18" s="13" t="s">
        <v>46</v>
      </c>
      <c r="E18" s="13" t="s">
        <v>47</v>
      </c>
      <c r="F18" s="13" t="s">
        <v>48</v>
      </c>
      <c r="L18" s="1"/>
    </row>
    <row r="19" spans="1:12" x14ac:dyDescent="0.2">
      <c r="L19" s="1"/>
    </row>
    <row r="20" spans="1:12" x14ac:dyDescent="0.2">
      <c r="A20" s="14">
        <v>41603</v>
      </c>
      <c r="B20" s="15" t="s">
        <v>52</v>
      </c>
      <c r="C20" s="2">
        <v>135000</v>
      </c>
      <c r="D20" s="23">
        <v>72.826667</v>
      </c>
      <c r="E20" s="16">
        <v>72.98</v>
      </c>
      <c r="F20" s="16">
        <v>72.540000000000006</v>
      </c>
      <c r="L20" s="1"/>
    </row>
    <row r="21" spans="1:12" x14ac:dyDescent="0.2">
      <c r="A21" s="14">
        <v>41604</v>
      </c>
      <c r="B21" s="15" t="s">
        <v>52</v>
      </c>
      <c r="C21" s="2">
        <v>135000</v>
      </c>
      <c r="D21" s="23">
        <v>72.278148000000002</v>
      </c>
      <c r="E21" s="16">
        <v>72.48</v>
      </c>
      <c r="F21" s="16">
        <v>72.180000000000007</v>
      </c>
    </row>
    <row r="22" spans="1:12" x14ac:dyDescent="0.2">
      <c r="A22" s="14">
        <v>41605</v>
      </c>
      <c r="B22" s="15" t="s">
        <v>52</v>
      </c>
      <c r="C22" s="2">
        <v>135000</v>
      </c>
      <c r="D22" s="23">
        <v>71.659630000000007</v>
      </c>
      <c r="E22" s="16">
        <v>72.03</v>
      </c>
      <c r="F22" s="16">
        <v>71.33</v>
      </c>
    </row>
    <row r="23" spans="1:12" x14ac:dyDescent="0.2">
      <c r="A23" s="14">
        <v>41606</v>
      </c>
      <c r="B23" s="15" t="s">
        <v>52</v>
      </c>
      <c r="C23" s="2">
        <v>135000</v>
      </c>
      <c r="D23" s="23">
        <v>71.198519000000005</v>
      </c>
      <c r="E23" s="16">
        <v>71.38</v>
      </c>
      <c r="F23" s="16">
        <v>70.98</v>
      </c>
    </row>
    <row r="24" spans="1:12" x14ac:dyDescent="0.2">
      <c r="A24" s="14">
        <v>41607</v>
      </c>
      <c r="B24" s="15" t="s">
        <v>52</v>
      </c>
      <c r="C24" s="2">
        <v>135000</v>
      </c>
      <c r="D24" s="23">
        <v>71.531852000000001</v>
      </c>
      <c r="E24" s="16">
        <v>71.78</v>
      </c>
      <c r="F24" s="16">
        <v>71.33</v>
      </c>
    </row>
    <row r="25" spans="1:12" x14ac:dyDescent="0.2">
      <c r="A25" s="14">
        <v>41610</v>
      </c>
      <c r="B25" s="15" t="s">
        <v>52</v>
      </c>
      <c r="C25" s="2">
        <v>135000</v>
      </c>
      <c r="D25" s="23">
        <v>72.013333000000003</v>
      </c>
      <c r="E25" s="16">
        <v>72.180000000000007</v>
      </c>
      <c r="F25" s="16">
        <v>71.73</v>
      </c>
    </row>
    <row r="26" spans="1:12" x14ac:dyDescent="0.2">
      <c r="A26" s="14">
        <v>41611</v>
      </c>
      <c r="B26" s="15" t="s">
        <v>52</v>
      </c>
      <c r="C26" s="2">
        <v>135000</v>
      </c>
      <c r="D26" s="23">
        <v>71.822592999999998</v>
      </c>
      <c r="E26" s="16">
        <v>72.180000000000007</v>
      </c>
      <c r="F26" s="16">
        <v>71.430000000000007</v>
      </c>
    </row>
    <row r="27" spans="1:12" x14ac:dyDescent="0.2">
      <c r="A27" s="14">
        <v>41612</v>
      </c>
      <c r="B27" s="15" t="s">
        <v>52</v>
      </c>
      <c r="C27" s="2">
        <v>135000</v>
      </c>
      <c r="D27" s="23">
        <v>70.885555999999994</v>
      </c>
      <c r="E27" s="16">
        <v>71.180000000000007</v>
      </c>
      <c r="F27" s="16">
        <v>70.63</v>
      </c>
    </row>
    <row r="28" spans="1:12" x14ac:dyDescent="0.2">
      <c r="A28" s="14">
        <v>41613</v>
      </c>
      <c r="B28" s="15" t="s">
        <v>52</v>
      </c>
      <c r="C28" s="2">
        <v>135000</v>
      </c>
      <c r="D28" s="23">
        <v>70.515185000000002</v>
      </c>
      <c r="E28" s="16">
        <v>70.73</v>
      </c>
      <c r="F28" s="16">
        <v>70.23</v>
      </c>
    </row>
    <row r="29" spans="1:12" x14ac:dyDescent="0.2">
      <c r="A29" s="14">
        <v>41614</v>
      </c>
      <c r="B29" s="15" t="s">
        <v>52</v>
      </c>
      <c r="C29" s="2">
        <v>135000</v>
      </c>
      <c r="D29" s="23">
        <v>70.104073999999997</v>
      </c>
      <c r="E29" s="16">
        <v>70.23</v>
      </c>
      <c r="F29" s="16">
        <v>69.78</v>
      </c>
      <c r="G29" s="16"/>
    </row>
    <row r="30" spans="1:12" x14ac:dyDescent="0.2">
      <c r="A30" s="14">
        <v>41617</v>
      </c>
      <c r="B30" s="15" t="s">
        <v>52</v>
      </c>
      <c r="C30" s="2">
        <v>135000</v>
      </c>
      <c r="D30" s="23">
        <v>69.831851999999998</v>
      </c>
      <c r="E30" s="16">
        <v>70.03</v>
      </c>
      <c r="F30" s="16">
        <v>69.73</v>
      </c>
    </row>
    <row r="31" spans="1:12" x14ac:dyDescent="0.2">
      <c r="A31" s="14">
        <v>41618</v>
      </c>
      <c r="B31" s="15" t="s">
        <v>52</v>
      </c>
      <c r="C31" s="2">
        <v>135000</v>
      </c>
      <c r="D31" s="23">
        <v>69.466667000000001</v>
      </c>
      <c r="E31" s="16">
        <v>69.58</v>
      </c>
      <c r="F31" s="16">
        <v>69.28</v>
      </c>
    </row>
    <row r="32" spans="1:12" x14ac:dyDescent="0.2">
      <c r="A32" s="14">
        <v>41619</v>
      </c>
      <c r="B32" s="15" t="s">
        <v>52</v>
      </c>
      <c r="C32" s="2">
        <v>135000</v>
      </c>
      <c r="D32" s="23">
        <v>69.515185000000002</v>
      </c>
      <c r="E32" s="16">
        <v>69.73</v>
      </c>
      <c r="F32" s="16">
        <v>69.23</v>
      </c>
    </row>
    <row r="33" spans="1:6" x14ac:dyDescent="0.2">
      <c r="A33" s="14">
        <v>41620</v>
      </c>
      <c r="B33" s="15" t="s">
        <v>52</v>
      </c>
      <c r="C33" s="2">
        <v>135000</v>
      </c>
      <c r="D33" s="23">
        <v>68.781852000000001</v>
      </c>
      <c r="E33" s="16">
        <v>69.08</v>
      </c>
      <c r="F33" s="16">
        <v>68.58</v>
      </c>
    </row>
    <row r="34" spans="1:6" x14ac:dyDescent="0.2">
      <c r="A34" s="14">
        <v>41621</v>
      </c>
      <c r="B34" s="15" t="s">
        <v>52</v>
      </c>
      <c r="C34" s="2">
        <v>135000</v>
      </c>
      <c r="D34" s="23">
        <v>68.491111000000004</v>
      </c>
      <c r="E34" s="16">
        <v>68.73</v>
      </c>
      <c r="F34" s="16">
        <v>68.28</v>
      </c>
    </row>
    <row r="35" spans="1:6" x14ac:dyDescent="0.2">
      <c r="A35" s="14">
        <v>41624</v>
      </c>
      <c r="B35" s="15" t="s">
        <v>52</v>
      </c>
      <c r="C35" s="2">
        <v>135000</v>
      </c>
      <c r="D35" s="23">
        <v>68.267037000000002</v>
      </c>
      <c r="E35" s="16">
        <v>68.53</v>
      </c>
      <c r="F35" s="16">
        <v>67.63</v>
      </c>
    </row>
    <row r="36" spans="1:6" x14ac:dyDescent="0.2">
      <c r="A36" s="14">
        <v>41669</v>
      </c>
      <c r="B36" s="15" t="s">
        <v>52</v>
      </c>
      <c r="C36" s="2">
        <v>135000</v>
      </c>
      <c r="D36" s="23">
        <v>71.6588888</v>
      </c>
      <c r="E36" s="16">
        <v>72.180000000000007</v>
      </c>
      <c r="F36" s="16">
        <v>71.069999999999993</v>
      </c>
    </row>
    <row r="37" spans="1:6" x14ac:dyDescent="0.2">
      <c r="A37" s="14">
        <v>41670</v>
      </c>
      <c r="B37" s="15" t="s">
        <v>52</v>
      </c>
      <c r="C37" s="2">
        <v>135000</v>
      </c>
      <c r="D37" s="23">
        <v>71.491111000000004</v>
      </c>
      <c r="E37" s="16">
        <v>71.78</v>
      </c>
      <c r="F37" s="16">
        <v>71.23</v>
      </c>
    </row>
    <row r="38" spans="1:6" x14ac:dyDescent="0.2">
      <c r="A38" s="14">
        <v>41673</v>
      </c>
      <c r="B38" s="15" t="s">
        <v>52</v>
      </c>
      <c r="C38" s="2">
        <v>135000</v>
      </c>
      <c r="D38" s="23">
        <v>72.157777999999993</v>
      </c>
      <c r="E38" s="16">
        <v>72.38</v>
      </c>
      <c r="F38" s="16">
        <v>71.78</v>
      </c>
    </row>
    <row r="39" spans="1:6" x14ac:dyDescent="0.2">
      <c r="A39" s="14">
        <v>41674</v>
      </c>
      <c r="B39" s="15" t="s">
        <v>52</v>
      </c>
      <c r="C39" s="2">
        <v>135000</v>
      </c>
      <c r="D39" s="23">
        <v>70.942963000000006</v>
      </c>
      <c r="E39" s="16">
        <v>71.180000000000007</v>
      </c>
      <c r="F39" s="16">
        <v>70.78</v>
      </c>
    </row>
    <row r="40" spans="1:6" x14ac:dyDescent="0.2">
      <c r="A40" s="14">
        <v>41675</v>
      </c>
      <c r="B40" s="15" t="s">
        <v>52</v>
      </c>
      <c r="C40" s="2">
        <v>135000</v>
      </c>
      <c r="D40" s="23">
        <v>71.033704</v>
      </c>
      <c r="E40" s="16">
        <v>71.13</v>
      </c>
      <c r="F40" s="16">
        <v>70.88</v>
      </c>
    </row>
    <row r="41" spans="1:6" x14ac:dyDescent="0.2">
      <c r="A41" s="14">
        <v>41676</v>
      </c>
      <c r="B41" s="15" t="s">
        <v>52</v>
      </c>
      <c r="C41" s="2">
        <v>135000</v>
      </c>
      <c r="D41" s="23">
        <v>71.276296000000002</v>
      </c>
      <c r="E41" s="16">
        <v>71.53</v>
      </c>
      <c r="F41" s="16">
        <v>70.930000000000007</v>
      </c>
    </row>
    <row r="42" spans="1:6" x14ac:dyDescent="0.2">
      <c r="A42" s="14">
        <v>41677</v>
      </c>
      <c r="B42" s="15" t="s">
        <v>52</v>
      </c>
      <c r="C42" s="2">
        <v>135000</v>
      </c>
      <c r="D42" s="23">
        <v>71.902221999999995</v>
      </c>
      <c r="E42" s="16">
        <v>72.180000000000007</v>
      </c>
      <c r="F42" s="16">
        <v>71.78</v>
      </c>
    </row>
    <row r="43" spans="1:6" x14ac:dyDescent="0.2">
      <c r="A43" s="14">
        <v>41682</v>
      </c>
      <c r="B43" s="15" t="s">
        <v>52</v>
      </c>
      <c r="C43" s="2">
        <v>135000</v>
      </c>
      <c r="D43" s="23">
        <v>72.952222000000006</v>
      </c>
      <c r="E43" s="16">
        <v>73.33</v>
      </c>
      <c r="F43" s="16">
        <v>72.63</v>
      </c>
    </row>
    <row r="44" spans="1:6" x14ac:dyDescent="0.2">
      <c r="A44" s="14">
        <v>41683</v>
      </c>
      <c r="B44" s="15" t="s">
        <v>52</v>
      </c>
      <c r="C44" s="2">
        <v>135000</v>
      </c>
      <c r="D44" s="23">
        <v>73.569630000000004</v>
      </c>
      <c r="E44" s="16">
        <v>73.83</v>
      </c>
      <c r="F44" s="16">
        <v>73.23</v>
      </c>
    </row>
    <row r="45" spans="1:6" x14ac:dyDescent="0.2">
      <c r="A45" s="14">
        <v>41684</v>
      </c>
      <c r="B45" s="15" t="s">
        <v>52</v>
      </c>
      <c r="C45" s="2">
        <v>135000</v>
      </c>
      <c r="D45" s="23">
        <v>73.752222000000003</v>
      </c>
      <c r="E45" s="16">
        <v>73.930000000000007</v>
      </c>
      <c r="F45" s="16">
        <v>73.53</v>
      </c>
    </row>
    <row r="46" spans="1:6" x14ac:dyDescent="0.2">
      <c r="A46" s="14">
        <v>41687</v>
      </c>
      <c r="B46" s="15" t="s">
        <v>52</v>
      </c>
      <c r="C46" s="2">
        <v>135000</v>
      </c>
      <c r="D46" s="23">
        <v>73.83</v>
      </c>
      <c r="E46" s="16">
        <v>74.08</v>
      </c>
      <c r="F46" s="16">
        <v>73.63</v>
      </c>
    </row>
    <row r="47" spans="1:6" x14ac:dyDescent="0.2">
      <c r="A47" s="14">
        <v>41688</v>
      </c>
      <c r="B47" s="15" t="s">
        <v>52</v>
      </c>
      <c r="C47" s="2">
        <v>135000</v>
      </c>
      <c r="D47" s="23">
        <v>73.468889000000004</v>
      </c>
      <c r="E47" s="16">
        <v>73.73</v>
      </c>
      <c r="F47" s="16">
        <v>73.33</v>
      </c>
    </row>
    <row r="48" spans="1:6" x14ac:dyDescent="0.2">
      <c r="A48" s="14">
        <v>41689</v>
      </c>
      <c r="B48" s="15" t="s">
        <v>52</v>
      </c>
      <c r="C48" s="2">
        <v>135000</v>
      </c>
      <c r="D48" s="23">
        <v>73.000200000000007</v>
      </c>
      <c r="E48" s="16">
        <v>73.08</v>
      </c>
      <c r="F48" s="16">
        <v>72.78</v>
      </c>
    </row>
    <row r="49" spans="1:6" x14ac:dyDescent="0.2">
      <c r="A49" s="14">
        <v>41690</v>
      </c>
      <c r="B49" s="15" t="s">
        <v>52</v>
      </c>
      <c r="C49" s="2">
        <v>135000</v>
      </c>
      <c r="D49" s="23">
        <v>72.778148000000002</v>
      </c>
      <c r="E49" s="16">
        <v>72.930000000000007</v>
      </c>
      <c r="F49" s="16">
        <v>72.680000000000007</v>
      </c>
    </row>
    <row r="50" spans="1:6" x14ac:dyDescent="0.2">
      <c r="A50" s="14">
        <v>41691</v>
      </c>
      <c r="B50" s="15" t="s">
        <v>52</v>
      </c>
      <c r="C50" s="2">
        <v>135000</v>
      </c>
      <c r="D50" s="23">
        <v>73.752222000000003</v>
      </c>
      <c r="E50" s="16">
        <v>73.83</v>
      </c>
      <c r="F50" s="16">
        <v>73.680000000000007</v>
      </c>
    </row>
    <row r="51" spans="1:6" x14ac:dyDescent="0.2">
      <c r="A51" s="14">
        <v>41696</v>
      </c>
      <c r="B51" s="15" t="s">
        <v>52</v>
      </c>
      <c r="C51" s="2">
        <v>135000</v>
      </c>
      <c r="D51" s="23">
        <v>74.770741000000001</v>
      </c>
      <c r="E51" s="16">
        <v>74.930000000000007</v>
      </c>
      <c r="F51" s="16">
        <v>74.58</v>
      </c>
    </row>
    <row r="52" spans="1:6" x14ac:dyDescent="0.2">
      <c r="A52" s="14">
        <v>41697</v>
      </c>
      <c r="B52" s="15" t="s">
        <v>52</v>
      </c>
      <c r="C52" s="2">
        <v>135000</v>
      </c>
      <c r="D52" s="23">
        <v>73.205926000000005</v>
      </c>
      <c r="E52" s="16">
        <v>73.28</v>
      </c>
      <c r="F52" s="16">
        <v>73.03</v>
      </c>
    </row>
    <row r="53" spans="1:6" x14ac:dyDescent="0.2">
      <c r="A53" s="14">
        <v>41698</v>
      </c>
      <c r="B53" s="15" t="s">
        <v>52</v>
      </c>
      <c r="C53" s="2">
        <v>135000</v>
      </c>
      <c r="D53" s="23">
        <v>73.689259000000007</v>
      </c>
      <c r="E53" s="16">
        <v>73.88</v>
      </c>
      <c r="F53" s="16">
        <v>73.58</v>
      </c>
    </row>
    <row r="54" spans="1:6" x14ac:dyDescent="0.2">
      <c r="A54" s="14">
        <v>41701</v>
      </c>
      <c r="B54" s="15" t="s">
        <v>52</v>
      </c>
      <c r="C54" s="2">
        <v>135000</v>
      </c>
      <c r="D54" s="23">
        <v>72.622592999999995</v>
      </c>
      <c r="E54" s="16">
        <v>73.03</v>
      </c>
      <c r="F54" s="16">
        <v>72.23</v>
      </c>
    </row>
    <row r="55" spans="1:6" x14ac:dyDescent="0.2">
      <c r="A55" s="14">
        <v>41702</v>
      </c>
      <c r="B55" s="15" t="s">
        <v>52</v>
      </c>
      <c r="C55" s="2">
        <v>135000</v>
      </c>
      <c r="D55" s="23">
        <v>73.076295999999999</v>
      </c>
      <c r="E55" s="16">
        <v>73.28</v>
      </c>
      <c r="F55" s="16">
        <v>72.63</v>
      </c>
    </row>
    <row r="56" spans="1:6" x14ac:dyDescent="0.2">
      <c r="A56" s="14">
        <v>41703</v>
      </c>
      <c r="B56" s="15" t="s">
        <v>52</v>
      </c>
      <c r="C56" s="2">
        <v>135000</v>
      </c>
      <c r="D56" s="23">
        <v>73.804074</v>
      </c>
      <c r="E56" s="16">
        <v>73.98</v>
      </c>
      <c r="F56" s="16">
        <v>73.430000000000007</v>
      </c>
    </row>
    <row r="57" spans="1:6" x14ac:dyDescent="0.2">
      <c r="A57" s="14">
        <v>41704</v>
      </c>
      <c r="B57" s="15" t="s">
        <v>52</v>
      </c>
      <c r="C57" s="2">
        <v>135000</v>
      </c>
      <c r="D57" s="23">
        <v>74.450370000000007</v>
      </c>
      <c r="E57" s="16">
        <v>74.58</v>
      </c>
      <c r="F57" s="16">
        <v>74.180000000000007</v>
      </c>
    </row>
    <row r="58" spans="1:6" x14ac:dyDescent="0.2">
      <c r="A58" s="14">
        <v>41705</v>
      </c>
      <c r="B58" s="15" t="s">
        <v>52</v>
      </c>
      <c r="C58" s="2">
        <v>135000</v>
      </c>
      <c r="D58" s="23">
        <v>73.798147999999998</v>
      </c>
      <c r="E58" s="16">
        <v>74.13</v>
      </c>
      <c r="F58" s="16">
        <v>73.260000000000005</v>
      </c>
    </row>
    <row r="59" spans="1:6" x14ac:dyDescent="0.2">
      <c r="A59" s="14">
        <v>41708</v>
      </c>
      <c r="B59" s="15" t="s">
        <v>52</v>
      </c>
      <c r="C59" s="2">
        <v>135000</v>
      </c>
      <c r="D59" s="23">
        <v>72.942963000000006</v>
      </c>
      <c r="E59" s="16">
        <v>73.180000000000007</v>
      </c>
      <c r="F59" s="16">
        <v>72.63</v>
      </c>
    </row>
    <row r="60" spans="1:6" x14ac:dyDescent="0.2">
      <c r="A60" s="14">
        <v>41709</v>
      </c>
      <c r="B60" s="15" t="s">
        <v>52</v>
      </c>
      <c r="C60" s="2">
        <v>135000</v>
      </c>
      <c r="D60" s="23">
        <v>72.983704000000003</v>
      </c>
      <c r="E60" s="16">
        <v>73.23</v>
      </c>
      <c r="F60" s="16">
        <v>72.73</v>
      </c>
    </row>
    <row r="61" spans="1:6" x14ac:dyDescent="0.2">
      <c r="A61" s="14">
        <v>41710</v>
      </c>
      <c r="B61" s="15" t="s">
        <v>52</v>
      </c>
      <c r="C61" s="2">
        <v>135000</v>
      </c>
      <c r="D61" s="23">
        <v>72.563333</v>
      </c>
      <c r="E61" s="16">
        <v>72.78</v>
      </c>
      <c r="F61" s="16">
        <v>72.33</v>
      </c>
    </row>
    <row r="62" spans="1:6" x14ac:dyDescent="0.2">
      <c r="A62" s="14">
        <v>41711</v>
      </c>
      <c r="B62" s="15" t="s">
        <v>52</v>
      </c>
      <c r="C62" s="2">
        <v>135000</v>
      </c>
      <c r="D62" s="23">
        <v>72.496667000000002</v>
      </c>
      <c r="E62" s="16">
        <v>72.680000000000007</v>
      </c>
      <c r="F62" s="16">
        <v>72.23</v>
      </c>
    </row>
    <row r="63" spans="1:6" x14ac:dyDescent="0.2">
      <c r="A63" s="14">
        <v>41712</v>
      </c>
      <c r="B63" s="15" t="s">
        <v>52</v>
      </c>
      <c r="C63" s="2">
        <v>135000</v>
      </c>
      <c r="D63" s="23">
        <v>71.320740999999998</v>
      </c>
      <c r="E63" s="16">
        <v>71.48</v>
      </c>
      <c r="F63" s="16">
        <v>71.08</v>
      </c>
    </row>
    <row r="64" spans="1:6" x14ac:dyDescent="0.2">
      <c r="A64" s="14">
        <v>41715</v>
      </c>
      <c r="B64" s="15" t="s">
        <v>52</v>
      </c>
      <c r="C64" s="2">
        <v>135000</v>
      </c>
      <c r="D64" s="16">
        <v>71.680000000000007</v>
      </c>
      <c r="E64" s="16">
        <v>71.88</v>
      </c>
      <c r="F64" s="16">
        <v>71.48</v>
      </c>
    </row>
    <row r="65" spans="1:6" x14ac:dyDescent="0.2">
      <c r="A65" s="14">
        <v>41716</v>
      </c>
      <c r="B65" s="15" t="s">
        <v>52</v>
      </c>
      <c r="C65" s="2">
        <v>130000</v>
      </c>
      <c r="D65" s="16">
        <v>72.199230999999997</v>
      </c>
      <c r="E65" s="16">
        <v>72.680000000000007</v>
      </c>
      <c r="F65" s="16">
        <v>71.88</v>
      </c>
    </row>
    <row r="66" spans="1:6" x14ac:dyDescent="0.2">
      <c r="A66" s="14">
        <v>41717</v>
      </c>
      <c r="B66" s="15" t="s">
        <v>52</v>
      </c>
      <c r="C66" s="2">
        <v>130000</v>
      </c>
      <c r="D66" s="16">
        <v>71.930000000000007</v>
      </c>
      <c r="E66" s="16">
        <v>72.03</v>
      </c>
      <c r="F66" s="16">
        <v>71.78</v>
      </c>
    </row>
    <row r="67" spans="1:6" x14ac:dyDescent="0.2">
      <c r="A67" s="14">
        <v>41718</v>
      </c>
      <c r="B67" s="15" t="s">
        <v>52</v>
      </c>
      <c r="C67" s="2">
        <v>130000</v>
      </c>
      <c r="D67" s="16">
        <v>71.499230999999995</v>
      </c>
      <c r="E67" s="16">
        <v>71.83</v>
      </c>
      <c r="F67" s="16">
        <v>70.930000000000007</v>
      </c>
    </row>
    <row r="68" spans="1:6" x14ac:dyDescent="0.2">
      <c r="A68" s="14">
        <v>41719</v>
      </c>
      <c r="B68" s="15" t="s">
        <v>52</v>
      </c>
      <c r="C68" s="2">
        <v>130000</v>
      </c>
      <c r="D68" s="16">
        <v>72.722300000000004</v>
      </c>
      <c r="E68" s="16">
        <v>73.03</v>
      </c>
      <c r="F68" s="16">
        <v>72.33</v>
      </c>
    </row>
    <row r="69" spans="1:6" x14ac:dyDescent="0.2">
      <c r="A69" s="14">
        <v>41722</v>
      </c>
      <c r="B69" s="15" t="s">
        <v>52</v>
      </c>
      <c r="C69" s="2">
        <v>130000</v>
      </c>
      <c r="D69" s="16">
        <v>72.014615000000006</v>
      </c>
      <c r="E69" s="16">
        <v>72.33</v>
      </c>
      <c r="F69" s="16">
        <v>71.63</v>
      </c>
    </row>
    <row r="70" spans="1:6" x14ac:dyDescent="0.2">
      <c r="A70" s="14">
        <v>41723</v>
      </c>
      <c r="B70" s="15" t="s">
        <v>52</v>
      </c>
      <c r="C70" s="2">
        <v>130000</v>
      </c>
      <c r="D70" s="16">
        <v>72.276154000000005</v>
      </c>
      <c r="E70" s="16">
        <v>72.53</v>
      </c>
      <c r="F70" s="16">
        <v>72.08</v>
      </c>
    </row>
    <row r="71" spans="1:6" x14ac:dyDescent="0.2">
      <c r="A71" s="14">
        <v>41724</v>
      </c>
      <c r="B71" s="15" t="s">
        <v>52</v>
      </c>
      <c r="C71" s="2">
        <v>130000</v>
      </c>
      <c r="D71" s="16">
        <v>72.418462000000005</v>
      </c>
      <c r="E71" s="16">
        <v>72.680000000000007</v>
      </c>
      <c r="F71" s="16">
        <v>72.08</v>
      </c>
    </row>
    <row r="72" spans="1:6" x14ac:dyDescent="0.2">
      <c r="A72" s="14">
        <v>41725</v>
      </c>
      <c r="B72" s="15" t="s">
        <v>52</v>
      </c>
      <c r="C72" s="2">
        <v>120000</v>
      </c>
      <c r="D72" s="16">
        <v>72.042500000000004</v>
      </c>
      <c r="E72" s="16">
        <v>72.23</v>
      </c>
      <c r="F72" s="16">
        <v>71.83</v>
      </c>
    </row>
    <row r="73" spans="1:6" x14ac:dyDescent="0.2">
      <c r="A73" s="14">
        <v>41726</v>
      </c>
      <c r="B73" s="15" t="s">
        <v>52</v>
      </c>
      <c r="C73" s="2">
        <v>125000</v>
      </c>
      <c r="D73" s="16">
        <v>72.641999999999996</v>
      </c>
      <c r="E73" s="16">
        <v>72.73</v>
      </c>
      <c r="F73" s="16">
        <v>72.48</v>
      </c>
    </row>
    <row r="74" spans="1:6" x14ac:dyDescent="0.2">
      <c r="A74" s="14">
        <v>41729</v>
      </c>
      <c r="B74" s="15" t="s">
        <v>52</v>
      </c>
      <c r="C74" s="2">
        <v>120000</v>
      </c>
      <c r="D74" s="16">
        <v>74.871667000000002</v>
      </c>
      <c r="E74" s="16">
        <v>75.23</v>
      </c>
      <c r="F74" s="16">
        <v>74.38</v>
      </c>
    </row>
    <row r="75" spans="1:6" x14ac:dyDescent="0.2">
      <c r="A75" s="14">
        <v>41730</v>
      </c>
      <c r="B75" s="15" t="s">
        <v>52</v>
      </c>
      <c r="C75" s="2">
        <v>130000</v>
      </c>
      <c r="D75" s="16">
        <v>74.926153999999997</v>
      </c>
      <c r="E75" s="16">
        <v>75.53</v>
      </c>
      <c r="F75" s="16">
        <v>74.430000000000007</v>
      </c>
    </row>
    <row r="76" spans="1:6" x14ac:dyDescent="0.2">
      <c r="A76" s="14">
        <v>41731</v>
      </c>
      <c r="B76" s="15" t="s">
        <v>52</v>
      </c>
      <c r="C76" s="2">
        <v>120000</v>
      </c>
      <c r="D76" s="16">
        <v>74.63</v>
      </c>
      <c r="E76" s="16">
        <v>74.930000000000007</v>
      </c>
      <c r="F76" s="16">
        <v>74.08</v>
      </c>
    </row>
    <row r="77" spans="1:6" x14ac:dyDescent="0.2">
      <c r="A77" s="14">
        <v>41732</v>
      </c>
      <c r="B77" s="15" t="s">
        <v>52</v>
      </c>
      <c r="C77" s="2">
        <v>130000</v>
      </c>
      <c r="D77" s="16">
        <v>74.526154000000005</v>
      </c>
      <c r="E77" s="16">
        <v>74.680000000000007</v>
      </c>
      <c r="F77" s="16">
        <v>74.38</v>
      </c>
    </row>
    <row r="78" spans="1:6" x14ac:dyDescent="0.2">
      <c r="A78" s="14">
        <v>41733</v>
      </c>
      <c r="B78" s="15" t="s">
        <v>52</v>
      </c>
      <c r="C78" s="2">
        <v>130000</v>
      </c>
      <c r="D78" s="16">
        <v>74.153076999999996</v>
      </c>
      <c r="E78" s="16">
        <v>74.48</v>
      </c>
      <c r="F78" s="16">
        <v>73.88</v>
      </c>
    </row>
    <row r="79" spans="1:6" x14ac:dyDescent="0.2">
      <c r="A79" s="14">
        <v>41736</v>
      </c>
      <c r="B79" s="15" t="s">
        <v>52</v>
      </c>
      <c r="C79" s="2">
        <v>130000</v>
      </c>
      <c r="D79" s="16">
        <v>73.618461999999994</v>
      </c>
      <c r="E79" s="16">
        <v>73.930000000000007</v>
      </c>
      <c r="F79" s="16">
        <v>73.38</v>
      </c>
    </row>
    <row r="80" spans="1:6" x14ac:dyDescent="0.2">
      <c r="A80" s="14">
        <v>41737</v>
      </c>
      <c r="B80" s="15" t="s">
        <v>52</v>
      </c>
      <c r="C80" s="2">
        <v>130000</v>
      </c>
      <c r="D80" s="16">
        <v>73.73</v>
      </c>
      <c r="E80" s="16">
        <v>73.88</v>
      </c>
      <c r="F80" s="16">
        <v>73.53</v>
      </c>
    </row>
    <row r="81" spans="1:6" x14ac:dyDescent="0.2">
      <c r="A81" s="14">
        <v>41738</v>
      </c>
      <c r="B81" s="15" t="s">
        <v>52</v>
      </c>
      <c r="C81" s="2">
        <v>130000</v>
      </c>
      <c r="D81" s="16">
        <v>73.545384999999996</v>
      </c>
      <c r="E81" s="16">
        <v>73.73</v>
      </c>
      <c r="F81" s="16">
        <v>73.33</v>
      </c>
    </row>
    <row r="82" spans="1:6" x14ac:dyDescent="0.2">
      <c r="A82" s="14">
        <v>41739</v>
      </c>
      <c r="B82" s="15" t="s">
        <v>52</v>
      </c>
      <c r="C82" s="2">
        <v>120000</v>
      </c>
      <c r="D82" s="16">
        <v>74.088333000000006</v>
      </c>
      <c r="E82" s="16">
        <v>74.28</v>
      </c>
      <c r="F82" s="16">
        <v>73.73</v>
      </c>
    </row>
    <row r="83" spans="1:6" x14ac:dyDescent="0.2">
      <c r="A83" s="14">
        <v>41740</v>
      </c>
      <c r="B83" s="15" t="s">
        <v>52</v>
      </c>
      <c r="C83" s="2">
        <v>130000</v>
      </c>
      <c r="D83" s="16">
        <v>73.022307999999995</v>
      </c>
      <c r="E83" s="16">
        <v>73.48</v>
      </c>
      <c r="F83" s="16">
        <v>72.63</v>
      </c>
    </row>
    <row r="84" spans="1:6" x14ac:dyDescent="0.2">
      <c r="A84" s="14">
        <v>41743</v>
      </c>
      <c r="B84" s="15" t="s">
        <v>52</v>
      </c>
      <c r="C84" s="2">
        <v>120000</v>
      </c>
      <c r="D84" s="16">
        <v>73.33</v>
      </c>
      <c r="E84" s="16">
        <v>73.78</v>
      </c>
      <c r="F84" s="16">
        <v>73.13</v>
      </c>
    </row>
    <row r="85" spans="1:6" x14ac:dyDescent="0.2">
      <c r="A85" s="14">
        <v>41744</v>
      </c>
      <c r="B85" s="15" t="s">
        <v>52</v>
      </c>
      <c r="C85" s="2">
        <v>130000</v>
      </c>
      <c r="D85" s="16">
        <v>74.114615000000001</v>
      </c>
      <c r="E85" s="16">
        <v>74.38</v>
      </c>
      <c r="F85" s="16">
        <v>73.53</v>
      </c>
    </row>
    <row r="86" spans="1:6" x14ac:dyDescent="0.2">
      <c r="A86" s="14">
        <v>41745</v>
      </c>
      <c r="B86" s="15" t="s">
        <v>52</v>
      </c>
      <c r="C86" s="2">
        <v>120000</v>
      </c>
      <c r="D86" s="16">
        <v>74.405000000000001</v>
      </c>
      <c r="E86" s="16">
        <v>74.58</v>
      </c>
      <c r="F86" s="16">
        <v>74.180000000000007</v>
      </c>
    </row>
    <row r="87" spans="1:6" x14ac:dyDescent="0.2">
      <c r="A87" s="14">
        <v>41746</v>
      </c>
      <c r="B87" s="15" t="s">
        <v>52</v>
      </c>
      <c r="C87" s="2">
        <v>120000</v>
      </c>
      <c r="D87" s="16">
        <v>74.242500000000007</v>
      </c>
      <c r="E87" s="16">
        <v>74.58</v>
      </c>
      <c r="F87" s="16">
        <v>73.83</v>
      </c>
    </row>
    <row r="88" spans="1:6" x14ac:dyDescent="0.2">
      <c r="A88" s="14">
        <v>41751</v>
      </c>
      <c r="B88" s="15" t="s">
        <v>52</v>
      </c>
      <c r="C88" s="2">
        <v>130000</v>
      </c>
      <c r="D88" s="16">
        <v>76.406923000000006</v>
      </c>
      <c r="E88" s="16">
        <v>76.680000000000007</v>
      </c>
      <c r="F88" s="16">
        <v>76.03</v>
      </c>
    </row>
    <row r="89" spans="1:6" x14ac:dyDescent="0.2">
      <c r="A89" s="14">
        <v>41752</v>
      </c>
      <c r="B89" s="15" t="s">
        <v>52</v>
      </c>
      <c r="C89" s="2">
        <v>130000</v>
      </c>
      <c r="D89" s="16">
        <v>76.753077000000005</v>
      </c>
      <c r="E89" s="16">
        <v>77.08</v>
      </c>
      <c r="F89" s="16">
        <v>76.430000000000007</v>
      </c>
    </row>
    <row r="90" spans="1:6" x14ac:dyDescent="0.2">
      <c r="A90" s="14">
        <v>41753</v>
      </c>
      <c r="B90" s="15" t="s">
        <v>52</v>
      </c>
      <c r="C90" s="2">
        <v>150000</v>
      </c>
      <c r="D90" s="16">
        <v>75.003332999999998</v>
      </c>
      <c r="E90" s="16">
        <v>75.73</v>
      </c>
      <c r="F90" s="16">
        <v>74.13</v>
      </c>
    </row>
    <row r="91" spans="1:6" x14ac:dyDescent="0.2">
      <c r="A91" s="14">
        <v>41754</v>
      </c>
      <c r="B91" s="15" t="s">
        <v>52</v>
      </c>
      <c r="C91" s="2">
        <v>100000</v>
      </c>
      <c r="D91" s="16">
        <v>74.63</v>
      </c>
      <c r="E91" s="16">
        <v>74.88</v>
      </c>
      <c r="F91" s="16">
        <v>74.38</v>
      </c>
    </row>
    <row r="92" spans="1:6" x14ac:dyDescent="0.2">
      <c r="A92" s="14">
        <v>41757</v>
      </c>
      <c r="B92" s="15" t="s">
        <v>52</v>
      </c>
      <c r="C92" s="2">
        <v>110000</v>
      </c>
      <c r="D92" s="16">
        <v>75.220909000000006</v>
      </c>
      <c r="E92" s="16">
        <v>75.38</v>
      </c>
      <c r="F92" s="16">
        <v>75.03</v>
      </c>
    </row>
    <row r="93" spans="1:6" x14ac:dyDescent="0.2">
      <c r="A93" s="14">
        <v>41758</v>
      </c>
      <c r="B93" s="15" t="s">
        <v>52</v>
      </c>
      <c r="C93" s="2">
        <v>100000</v>
      </c>
      <c r="D93" s="16">
        <v>75.954999999999998</v>
      </c>
      <c r="E93" s="16">
        <v>76.13</v>
      </c>
      <c r="F93" s="16">
        <v>75.53</v>
      </c>
    </row>
    <row r="94" spans="1:6" x14ac:dyDescent="0.2">
      <c r="A94" s="14">
        <v>41759</v>
      </c>
      <c r="B94" s="15" t="s">
        <v>52</v>
      </c>
      <c r="C94" s="2">
        <v>120000</v>
      </c>
      <c r="D94" s="16">
        <v>76.213333000000006</v>
      </c>
      <c r="E94" s="16">
        <v>76.33</v>
      </c>
      <c r="F94" s="16">
        <v>76.08</v>
      </c>
    </row>
    <row r="95" spans="1:6" x14ac:dyDescent="0.2">
      <c r="A95" s="14">
        <v>41761</v>
      </c>
      <c r="B95" s="15" t="s">
        <v>52</v>
      </c>
      <c r="C95" s="2">
        <v>130000</v>
      </c>
      <c r="D95" s="16">
        <v>77.295384999999996</v>
      </c>
      <c r="E95" s="16">
        <v>77.48</v>
      </c>
      <c r="F95" s="16">
        <v>77.08</v>
      </c>
    </row>
    <row r="96" spans="1:6" x14ac:dyDescent="0.2">
      <c r="A96" s="14">
        <v>41764</v>
      </c>
      <c r="B96" s="15" t="s">
        <v>52</v>
      </c>
      <c r="C96" s="2">
        <v>130000</v>
      </c>
      <c r="D96" s="16">
        <v>76.718462000000002</v>
      </c>
      <c r="E96" s="16">
        <v>77.03</v>
      </c>
      <c r="F96" s="16">
        <v>76.430000000000007</v>
      </c>
    </row>
    <row r="97" spans="1:6" x14ac:dyDescent="0.2">
      <c r="A97" s="14">
        <v>41765</v>
      </c>
      <c r="B97" s="15" t="s">
        <v>52</v>
      </c>
      <c r="C97" s="2">
        <v>130000</v>
      </c>
      <c r="D97" s="16">
        <v>77.172308000000001</v>
      </c>
      <c r="E97" s="16">
        <v>77.430000000000007</v>
      </c>
      <c r="F97" s="16">
        <v>76.83</v>
      </c>
    </row>
    <row r="98" spans="1:6" x14ac:dyDescent="0.2">
      <c r="A98" s="14">
        <v>41766</v>
      </c>
      <c r="B98" s="15" t="s">
        <v>52</v>
      </c>
      <c r="C98" s="2">
        <v>125000</v>
      </c>
      <c r="D98" s="16">
        <v>77.322000000000003</v>
      </c>
      <c r="E98" s="16">
        <v>77.58</v>
      </c>
      <c r="F98" s="16">
        <v>77.08</v>
      </c>
    </row>
    <row r="99" spans="1:6" x14ac:dyDescent="0.2">
      <c r="A99" s="14">
        <v>41767</v>
      </c>
      <c r="B99" s="15" t="s">
        <v>52</v>
      </c>
      <c r="C99" s="2">
        <v>120000</v>
      </c>
      <c r="D99" s="16">
        <v>77.609166999999999</v>
      </c>
      <c r="E99" s="16">
        <v>77.78</v>
      </c>
      <c r="F99" s="16">
        <v>77.33</v>
      </c>
    </row>
    <row r="100" spans="1:6" x14ac:dyDescent="0.2">
      <c r="A100" s="14">
        <v>41768</v>
      </c>
      <c r="B100" s="15" t="s">
        <v>52</v>
      </c>
      <c r="C100" s="2">
        <v>100000</v>
      </c>
      <c r="D100" s="16">
        <v>78.155000000000001</v>
      </c>
      <c r="E100" s="16">
        <v>78.33</v>
      </c>
      <c r="F100" s="16">
        <v>77.88</v>
      </c>
    </row>
    <row r="101" spans="1:6" x14ac:dyDescent="0.2">
      <c r="A101" s="14">
        <v>41771</v>
      </c>
      <c r="B101" s="15" t="s">
        <v>52</v>
      </c>
      <c r="C101" s="2">
        <v>110000</v>
      </c>
      <c r="D101" s="16">
        <v>78.734544999999997</v>
      </c>
      <c r="E101" s="16">
        <v>78.88</v>
      </c>
      <c r="F101" s="16">
        <v>78.63</v>
      </c>
    </row>
    <row r="102" spans="1:6" x14ac:dyDescent="0.2">
      <c r="A102" s="14">
        <v>41772</v>
      </c>
      <c r="B102" s="15" t="s">
        <v>52</v>
      </c>
      <c r="C102" s="2">
        <v>120000</v>
      </c>
      <c r="D102" s="16">
        <v>78.805000000000007</v>
      </c>
      <c r="E102" s="16">
        <v>78.98</v>
      </c>
      <c r="F102" s="16">
        <v>78.63</v>
      </c>
    </row>
    <row r="103" spans="1:6" x14ac:dyDescent="0.2">
      <c r="A103" s="14">
        <v>41773</v>
      </c>
      <c r="B103" s="15" t="s">
        <v>52</v>
      </c>
      <c r="C103" s="2">
        <v>120000</v>
      </c>
      <c r="D103" s="16">
        <v>79.421666999999999</v>
      </c>
      <c r="E103" s="16">
        <v>79.680000000000007</v>
      </c>
      <c r="F103" s="16">
        <v>78.83</v>
      </c>
    </row>
    <row r="104" spans="1:6" x14ac:dyDescent="0.2">
      <c r="A104" s="14">
        <v>41774</v>
      </c>
      <c r="B104" s="15" t="s">
        <v>52</v>
      </c>
      <c r="C104" s="2">
        <v>120000</v>
      </c>
      <c r="D104" s="16">
        <v>79.763333000000003</v>
      </c>
      <c r="E104" s="16">
        <v>79.930000000000007</v>
      </c>
      <c r="F104" s="16">
        <v>79.53</v>
      </c>
    </row>
    <row r="105" spans="1:6" x14ac:dyDescent="0.2">
      <c r="A105" s="14">
        <v>41775</v>
      </c>
      <c r="B105" s="15" t="s">
        <v>52</v>
      </c>
      <c r="C105" s="2">
        <v>120000</v>
      </c>
      <c r="D105" s="16">
        <v>79.992500000000007</v>
      </c>
      <c r="E105" s="16">
        <v>80.38</v>
      </c>
      <c r="F105" s="16">
        <v>79.63</v>
      </c>
    </row>
    <row r="106" spans="1:6" x14ac:dyDescent="0.2">
      <c r="A106" s="14">
        <v>41778</v>
      </c>
      <c r="B106" s="15" t="s">
        <v>52</v>
      </c>
      <c r="C106" s="2">
        <v>120000</v>
      </c>
      <c r="D106" s="16">
        <v>79.546666999999999</v>
      </c>
      <c r="E106" s="16">
        <v>79.88</v>
      </c>
      <c r="F106" s="16">
        <v>79.180000000000007</v>
      </c>
    </row>
    <row r="107" spans="1:6" x14ac:dyDescent="0.2">
      <c r="A107" s="14">
        <v>41779</v>
      </c>
      <c r="B107" s="15" t="s">
        <v>52</v>
      </c>
      <c r="C107" s="2">
        <v>120000</v>
      </c>
      <c r="D107" s="16">
        <v>79.642499999999998</v>
      </c>
      <c r="E107" s="16">
        <v>79.930000000000007</v>
      </c>
      <c r="F107" s="16">
        <v>79.48</v>
      </c>
    </row>
    <row r="108" spans="1:6" x14ac:dyDescent="0.2">
      <c r="A108" s="14">
        <v>41780</v>
      </c>
      <c r="B108" s="15" t="s">
        <v>52</v>
      </c>
      <c r="C108" s="2">
        <v>115000</v>
      </c>
      <c r="D108" s="16">
        <v>79.864783000000003</v>
      </c>
      <c r="E108" s="16">
        <v>80.13</v>
      </c>
      <c r="F108" s="16">
        <v>79.38</v>
      </c>
    </row>
    <row r="109" spans="1:6" x14ac:dyDescent="0.2">
      <c r="A109" s="14">
        <v>41781</v>
      </c>
      <c r="B109" s="15" t="s">
        <v>52</v>
      </c>
      <c r="C109" s="2">
        <v>115000</v>
      </c>
      <c r="D109" s="16">
        <v>80.169129999999996</v>
      </c>
      <c r="E109" s="16">
        <v>80.38</v>
      </c>
      <c r="F109" s="16">
        <v>79.83</v>
      </c>
    </row>
    <row r="110" spans="1:6" x14ac:dyDescent="0.2">
      <c r="A110" s="14">
        <v>41782</v>
      </c>
      <c r="B110" s="15" t="s">
        <v>52</v>
      </c>
      <c r="C110" s="2">
        <v>115000</v>
      </c>
      <c r="D110" s="16">
        <v>80.732174000000001</v>
      </c>
      <c r="E110" s="16">
        <v>80.98</v>
      </c>
      <c r="F110" s="16">
        <v>80.430000000000007</v>
      </c>
    </row>
    <row r="111" spans="1:6" x14ac:dyDescent="0.2">
      <c r="A111" s="14">
        <v>41785</v>
      </c>
      <c r="B111" s="15" t="s">
        <v>52</v>
      </c>
      <c r="C111" s="2">
        <v>120000</v>
      </c>
      <c r="D111" s="16">
        <v>80.805000000000007</v>
      </c>
      <c r="E111" s="16">
        <v>80.930000000000007</v>
      </c>
      <c r="F111" s="16">
        <v>80.63</v>
      </c>
    </row>
    <row r="112" spans="1:6" x14ac:dyDescent="0.2">
      <c r="A112" s="14">
        <v>41786</v>
      </c>
      <c r="B112" s="15" t="s">
        <v>52</v>
      </c>
      <c r="C112" s="2">
        <v>120000</v>
      </c>
      <c r="D112" s="16">
        <v>80.909166999999997</v>
      </c>
      <c r="E112" s="16">
        <v>81.13</v>
      </c>
      <c r="F112" s="16">
        <v>80.73</v>
      </c>
    </row>
    <row r="113" spans="1:6" x14ac:dyDescent="0.2">
      <c r="A113" s="14">
        <v>41787</v>
      </c>
      <c r="B113" s="15" t="s">
        <v>52</v>
      </c>
      <c r="C113" s="2">
        <v>120000</v>
      </c>
      <c r="D113" s="16">
        <v>80.988332999999997</v>
      </c>
      <c r="E113" s="16">
        <v>81.13</v>
      </c>
      <c r="F113" s="16">
        <v>80.83</v>
      </c>
    </row>
    <row r="114" spans="1:6" x14ac:dyDescent="0.2">
      <c r="A114" s="14">
        <v>41789</v>
      </c>
      <c r="B114" s="15" t="s">
        <v>52</v>
      </c>
      <c r="C114" s="2">
        <v>120000</v>
      </c>
      <c r="D114" s="16">
        <v>80.391666999999998</v>
      </c>
      <c r="E114" s="16">
        <v>80.78</v>
      </c>
      <c r="F114" s="16">
        <v>80.17</v>
      </c>
    </row>
    <row r="115" spans="1:6" x14ac:dyDescent="0.2">
      <c r="A115" s="14">
        <v>41792</v>
      </c>
      <c r="B115" s="15" t="s">
        <v>52</v>
      </c>
      <c r="C115" s="2">
        <v>120000</v>
      </c>
      <c r="D115" s="16">
        <v>80.009167000000005</v>
      </c>
      <c r="E115" s="16">
        <v>80.58</v>
      </c>
      <c r="F115" s="16">
        <v>79.680000000000007</v>
      </c>
    </row>
    <row r="116" spans="1:6" x14ac:dyDescent="0.2">
      <c r="A116" s="14">
        <v>41793</v>
      </c>
      <c r="B116" s="15" t="s">
        <v>52</v>
      </c>
      <c r="C116" s="2">
        <v>110000</v>
      </c>
      <c r="D116" s="16">
        <v>79.716363999999999</v>
      </c>
      <c r="E116" s="16">
        <v>79.83</v>
      </c>
      <c r="F116" s="16">
        <v>79.53</v>
      </c>
    </row>
    <row r="117" spans="1:6" x14ac:dyDescent="0.2">
      <c r="A117" s="14">
        <v>41794</v>
      </c>
      <c r="B117" s="15" t="s">
        <v>52</v>
      </c>
      <c r="C117" s="2">
        <v>120000</v>
      </c>
      <c r="D117" s="16">
        <v>79.621667000000002</v>
      </c>
      <c r="E117" s="16">
        <v>79.98</v>
      </c>
      <c r="F117" s="16">
        <v>79.23</v>
      </c>
    </row>
    <row r="118" spans="1:6" x14ac:dyDescent="0.2">
      <c r="A118" s="14">
        <v>41795</v>
      </c>
      <c r="B118" s="15" t="s">
        <v>52</v>
      </c>
      <c r="C118" s="2">
        <v>120000</v>
      </c>
      <c r="D118" s="16">
        <v>79.209166999999994</v>
      </c>
      <c r="E118" s="16">
        <v>79.38</v>
      </c>
      <c r="F118" s="16">
        <v>79.08</v>
      </c>
    </row>
    <row r="119" spans="1:6" x14ac:dyDescent="0.2">
      <c r="A119" s="14">
        <v>41796</v>
      </c>
      <c r="B119" s="15" t="s">
        <v>52</v>
      </c>
      <c r="C119" s="2">
        <v>115000</v>
      </c>
      <c r="D119" s="16">
        <v>79.284347999999994</v>
      </c>
      <c r="E119" s="16">
        <v>79.63</v>
      </c>
      <c r="F119" s="16">
        <v>78.98</v>
      </c>
    </row>
    <row r="120" spans="1:6" x14ac:dyDescent="0.2">
      <c r="A120" s="14">
        <v>41800</v>
      </c>
      <c r="B120" s="15" t="s">
        <v>52</v>
      </c>
      <c r="C120" s="2">
        <v>110000</v>
      </c>
      <c r="D120" s="16">
        <v>80.9709</v>
      </c>
      <c r="E120" s="16">
        <v>81.28</v>
      </c>
      <c r="F120" s="16">
        <v>80.38</v>
      </c>
    </row>
    <row r="121" spans="1:6" x14ac:dyDescent="0.2">
      <c r="A121" s="14">
        <v>41801</v>
      </c>
      <c r="B121" s="15" t="s">
        <v>52</v>
      </c>
      <c r="C121" s="2">
        <v>120000</v>
      </c>
      <c r="D121" s="16">
        <v>80.967500000000001</v>
      </c>
      <c r="E121" s="16">
        <v>81.33</v>
      </c>
      <c r="F121" s="16">
        <v>80.63</v>
      </c>
    </row>
    <row r="122" spans="1:6" x14ac:dyDescent="0.2">
      <c r="A122" s="14">
        <v>41802</v>
      </c>
      <c r="B122" s="15" t="s">
        <v>52</v>
      </c>
      <c r="C122" s="2">
        <v>120000</v>
      </c>
      <c r="D122" s="16">
        <v>80.513333000000003</v>
      </c>
      <c r="E122" s="16">
        <v>80.83</v>
      </c>
      <c r="F122" s="16">
        <v>80.33</v>
      </c>
    </row>
    <row r="123" spans="1:6" x14ac:dyDescent="0.2">
      <c r="A123" s="14">
        <v>41803</v>
      </c>
      <c r="B123" s="15" t="s">
        <v>52</v>
      </c>
      <c r="C123" s="2">
        <v>125000</v>
      </c>
      <c r="D123" s="16">
        <v>80.186000000000007</v>
      </c>
      <c r="E123" s="16">
        <v>80.430000000000007</v>
      </c>
      <c r="F123" s="16">
        <v>79.930000000000007</v>
      </c>
    </row>
    <row r="124" spans="1:6" x14ac:dyDescent="0.2">
      <c r="A124" s="14">
        <v>41806</v>
      </c>
      <c r="B124" s="15" t="s">
        <v>52</v>
      </c>
      <c r="C124" s="2">
        <v>115000</v>
      </c>
      <c r="D124" s="16">
        <v>80.869129999999998</v>
      </c>
      <c r="E124" s="16">
        <v>81.13</v>
      </c>
      <c r="F124" s="16">
        <v>80.53</v>
      </c>
    </row>
    <row r="125" spans="1:6" x14ac:dyDescent="0.2">
      <c r="A125" s="14">
        <v>41807</v>
      </c>
      <c r="B125" s="15" t="s">
        <v>52</v>
      </c>
      <c r="C125" s="2">
        <v>120000</v>
      </c>
      <c r="D125" s="16">
        <v>81.009167000000005</v>
      </c>
      <c r="E125" s="16">
        <v>81.28</v>
      </c>
      <c r="F125" s="16">
        <v>80.73</v>
      </c>
    </row>
    <row r="126" spans="1:6" x14ac:dyDescent="0.2">
      <c r="A126" s="14">
        <v>41808</v>
      </c>
      <c r="B126" s="15" t="s">
        <v>52</v>
      </c>
      <c r="C126" s="2">
        <v>120000</v>
      </c>
      <c r="D126" s="16">
        <v>80.884167000000005</v>
      </c>
      <c r="E126" s="16">
        <v>81.180000000000007</v>
      </c>
      <c r="F126" s="16">
        <v>80.63</v>
      </c>
    </row>
    <row r="127" spans="1:6" x14ac:dyDescent="0.2">
      <c r="A127" s="14">
        <v>41809</v>
      </c>
      <c r="B127" s="15" t="s">
        <v>52</v>
      </c>
      <c r="C127" s="2">
        <v>110000</v>
      </c>
      <c r="D127" s="16">
        <v>81.075455000000005</v>
      </c>
      <c r="E127" s="16">
        <v>81.180000000000007</v>
      </c>
      <c r="F127" s="16">
        <v>81.03</v>
      </c>
    </row>
    <row r="128" spans="1:6" x14ac:dyDescent="0.2">
      <c r="A128" s="14">
        <v>41810</v>
      </c>
      <c r="B128" s="15" t="s">
        <v>52</v>
      </c>
      <c r="C128" s="2">
        <v>110000</v>
      </c>
      <c r="D128" s="16">
        <v>81.470909000000006</v>
      </c>
      <c r="E128" s="16">
        <v>81.58</v>
      </c>
      <c r="F128" s="16">
        <v>81.23</v>
      </c>
    </row>
    <row r="129" spans="1:6" x14ac:dyDescent="0.2">
      <c r="A129" s="14">
        <v>41813</v>
      </c>
      <c r="B129" s="15" t="s">
        <v>52</v>
      </c>
      <c r="C129" s="2">
        <v>120000</v>
      </c>
      <c r="D129" s="16">
        <v>81.013333000000003</v>
      </c>
      <c r="E129" s="16">
        <v>81.23</v>
      </c>
      <c r="F129" s="16">
        <v>80.88</v>
      </c>
    </row>
    <row r="130" spans="1:6" x14ac:dyDescent="0.2">
      <c r="A130" s="14">
        <v>41814</v>
      </c>
      <c r="B130" s="15" t="s">
        <v>52</v>
      </c>
      <c r="C130" s="2">
        <v>100000</v>
      </c>
      <c r="D130" s="16">
        <v>81.150000000000006</v>
      </c>
      <c r="E130" s="16">
        <v>81.38</v>
      </c>
      <c r="F130" s="16">
        <v>80.78</v>
      </c>
    </row>
    <row r="131" spans="1:6" x14ac:dyDescent="0.2">
      <c r="A131" s="14">
        <v>41815</v>
      </c>
      <c r="B131" s="15" t="s">
        <v>52</v>
      </c>
      <c r="C131" s="2">
        <v>120000</v>
      </c>
      <c r="D131" s="16">
        <v>80.584166999999994</v>
      </c>
      <c r="E131" s="16">
        <v>81.03</v>
      </c>
      <c r="F131" s="16">
        <v>80.23</v>
      </c>
    </row>
    <row r="132" spans="1:6" x14ac:dyDescent="0.2">
      <c r="A132" s="14">
        <v>41816</v>
      </c>
      <c r="B132" s="15" t="s">
        <v>52</v>
      </c>
      <c r="C132" s="2">
        <v>120000</v>
      </c>
      <c r="D132" s="16">
        <v>80.521666999999994</v>
      </c>
      <c r="E132" s="16">
        <v>80.73</v>
      </c>
      <c r="F132" s="16">
        <v>80.23</v>
      </c>
    </row>
    <row r="133" spans="1:6" x14ac:dyDescent="0.2">
      <c r="A133" s="14">
        <v>41817</v>
      </c>
      <c r="B133" s="15" t="s">
        <v>52</v>
      </c>
      <c r="C133" s="2">
        <v>130000</v>
      </c>
      <c r="D133" s="16">
        <v>80.226153999999994</v>
      </c>
      <c r="E133" s="16">
        <v>80.38</v>
      </c>
      <c r="F133" s="16">
        <v>80.03</v>
      </c>
    </row>
    <row r="134" spans="1:6" x14ac:dyDescent="0.2">
      <c r="A134" s="14">
        <v>41820</v>
      </c>
      <c r="B134" s="15" t="s">
        <v>52</v>
      </c>
      <c r="C134" s="2">
        <v>130000</v>
      </c>
      <c r="D134" s="16">
        <v>80.510768999999996</v>
      </c>
      <c r="E134" s="16">
        <v>80.78</v>
      </c>
      <c r="F134" s="16">
        <v>80.13</v>
      </c>
    </row>
    <row r="135" spans="1:6" x14ac:dyDescent="0.2">
      <c r="A135" s="14">
        <v>41821</v>
      </c>
      <c r="B135" s="15" t="s">
        <v>52</v>
      </c>
      <c r="C135" s="2">
        <v>100000</v>
      </c>
      <c r="D135" s="16">
        <v>81.055000000000007</v>
      </c>
      <c r="E135" s="16">
        <v>81.28</v>
      </c>
      <c r="F135" s="16">
        <v>80.88</v>
      </c>
    </row>
    <row r="136" spans="1:6" x14ac:dyDescent="0.2">
      <c r="A136" s="14">
        <v>41822</v>
      </c>
      <c r="B136" s="15" t="s">
        <v>52</v>
      </c>
      <c r="C136" s="2">
        <v>120000</v>
      </c>
      <c r="D136" s="16">
        <v>81.159166999999997</v>
      </c>
      <c r="E136" s="16">
        <v>81.430000000000007</v>
      </c>
      <c r="F136" s="16">
        <v>80.930000000000007</v>
      </c>
    </row>
    <row r="137" spans="1:6" x14ac:dyDescent="0.2">
      <c r="A137" s="14">
        <v>41823</v>
      </c>
      <c r="B137" s="15" t="s">
        <v>52</v>
      </c>
      <c r="C137" s="2">
        <v>120000</v>
      </c>
      <c r="D137" s="16">
        <v>81.363332999999997</v>
      </c>
      <c r="E137" s="16">
        <v>81.53</v>
      </c>
      <c r="F137" s="16">
        <v>81.28</v>
      </c>
    </row>
    <row r="138" spans="1:6" x14ac:dyDescent="0.2">
      <c r="A138" s="14">
        <v>41824</v>
      </c>
      <c r="B138" s="15" t="s">
        <v>52</v>
      </c>
      <c r="C138" s="2">
        <v>110000</v>
      </c>
      <c r="D138" s="16">
        <v>81.589090999999996</v>
      </c>
      <c r="E138" s="16">
        <v>81.680000000000007</v>
      </c>
      <c r="F138" s="16">
        <v>81.430000000000007</v>
      </c>
    </row>
    <row r="139" spans="1:6" x14ac:dyDescent="0.2">
      <c r="A139" s="14">
        <v>41827</v>
      </c>
      <c r="B139" s="15" t="s">
        <v>52</v>
      </c>
      <c r="C139" s="2">
        <v>120000</v>
      </c>
      <c r="D139" s="16">
        <v>81.009167000000005</v>
      </c>
      <c r="E139" s="16">
        <v>81.430000000000007</v>
      </c>
      <c r="F139" s="16">
        <v>80.83</v>
      </c>
    </row>
    <row r="140" spans="1:6" x14ac:dyDescent="0.2">
      <c r="A140" s="14">
        <v>41828</v>
      </c>
      <c r="B140" s="15" t="s">
        <v>52</v>
      </c>
      <c r="C140" s="2">
        <v>130000</v>
      </c>
      <c r="D140" s="16">
        <v>80.706923000000003</v>
      </c>
      <c r="E140" s="16">
        <v>81.03</v>
      </c>
      <c r="F140" s="16">
        <v>80.33</v>
      </c>
    </row>
    <row r="141" spans="1:6" x14ac:dyDescent="0.2">
      <c r="A141" s="14">
        <v>41829</v>
      </c>
      <c r="B141" s="15" t="s">
        <v>52</v>
      </c>
      <c r="C141" s="2">
        <v>110000</v>
      </c>
      <c r="D141" s="16">
        <v>79.916364000000002</v>
      </c>
      <c r="E141" s="16">
        <v>80.08</v>
      </c>
      <c r="F141" s="16">
        <v>79.73</v>
      </c>
    </row>
    <row r="142" spans="1:6" x14ac:dyDescent="0.2">
      <c r="A142" s="14">
        <v>41830</v>
      </c>
      <c r="B142" s="15" t="s">
        <v>52</v>
      </c>
      <c r="C142" s="2">
        <v>110000</v>
      </c>
      <c r="D142" s="16">
        <v>79.766363999999996</v>
      </c>
      <c r="E142" s="16">
        <v>80.180000000000007</v>
      </c>
      <c r="F142" s="16">
        <v>79.33</v>
      </c>
    </row>
    <row r="143" spans="1:6" x14ac:dyDescent="0.2">
      <c r="A143" s="14">
        <v>41831</v>
      </c>
      <c r="B143" s="15" t="s">
        <v>52</v>
      </c>
      <c r="C143" s="2">
        <v>120000</v>
      </c>
      <c r="D143" s="16">
        <v>79.546666999999999</v>
      </c>
      <c r="E143" s="16">
        <v>79.78</v>
      </c>
      <c r="F143" s="16">
        <v>79.23</v>
      </c>
    </row>
    <row r="144" spans="1:6" x14ac:dyDescent="0.2">
      <c r="A144" s="14">
        <v>41834</v>
      </c>
      <c r="B144" s="15" t="s">
        <v>52</v>
      </c>
      <c r="C144" s="2">
        <v>110000</v>
      </c>
      <c r="D144" s="16">
        <v>80.38</v>
      </c>
      <c r="E144" s="16">
        <v>80.58</v>
      </c>
      <c r="F144" s="16">
        <v>80.180000000000007</v>
      </c>
    </row>
    <row r="145" spans="1:6" x14ac:dyDescent="0.2">
      <c r="A145" s="14">
        <v>41835</v>
      </c>
      <c r="B145" s="15" t="s">
        <v>52</v>
      </c>
      <c r="C145" s="2">
        <v>110000</v>
      </c>
      <c r="D145" s="16">
        <v>80.798181999999997</v>
      </c>
      <c r="E145" s="16">
        <v>80.88</v>
      </c>
      <c r="F145" s="16">
        <v>80.63</v>
      </c>
    </row>
    <row r="146" spans="1:6" x14ac:dyDescent="0.2">
      <c r="A146" s="14">
        <v>41836</v>
      </c>
      <c r="B146" s="15" t="s">
        <v>52</v>
      </c>
      <c r="C146" s="2">
        <v>110000</v>
      </c>
      <c r="D146" s="16">
        <v>81.098181999999994</v>
      </c>
      <c r="E146" s="16">
        <v>81.23</v>
      </c>
      <c r="F146" s="16">
        <v>80.930000000000007</v>
      </c>
    </row>
    <row r="147" spans="1:6" x14ac:dyDescent="0.2">
      <c r="A147" s="14">
        <v>41837</v>
      </c>
      <c r="B147" s="15" t="s">
        <v>52</v>
      </c>
      <c r="C147" s="2">
        <v>150000</v>
      </c>
      <c r="D147" s="16">
        <v>79.956666999999996</v>
      </c>
      <c r="E147" s="16">
        <v>80.38</v>
      </c>
      <c r="F147" s="16">
        <v>79.430000000000007</v>
      </c>
    </row>
    <row r="148" spans="1:6" x14ac:dyDescent="0.2">
      <c r="A148" s="14">
        <v>41838</v>
      </c>
      <c r="B148" s="15" t="s">
        <v>52</v>
      </c>
      <c r="C148" s="2">
        <v>110000</v>
      </c>
      <c r="D148" s="16">
        <v>79.620908999999997</v>
      </c>
      <c r="E148" s="16">
        <v>79.83</v>
      </c>
      <c r="F148" s="16">
        <v>79.38</v>
      </c>
    </row>
    <row r="149" spans="1:6" x14ac:dyDescent="0.2">
      <c r="A149" s="14">
        <v>41841</v>
      </c>
      <c r="B149" s="15" t="s">
        <v>52</v>
      </c>
      <c r="C149" s="2">
        <v>110000</v>
      </c>
      <c r="D149" s="16">
        <v>79.489091000000002</v>
      </c>
      <c r="E149" s="16">
        <v>79.680000000000007</v>
      </c>
      <c r="F149" s="16">
        <v>79.23</v>
      </c>
    </row>
    <row r="150" spans="1:6" x14ac:dyDescent="0.2">
      <c r="A150" s="14">
        <v>41842</v>
      </c>
      <c r="B150" s="15" t="s">
        <v>52</v>
      </c>
      <c r="C150" s="2">
        <v>110000</v>
      </c>
      <c r="D150" s="16">
        <v>80.180000000000007</v>
      </c>
      <c r="E150" s="16">
        <v>80.53</v>
      </c>
      <c r="F150" s="16">
        <v>79.83</v>
      </c>
    </row>
    <row r="151" spans="1:6" x14ac:dyDescent="0.2">
      <c r="A151" s="14">
        <v>41843</v>
      </c>
      <c r="B151" s="15" t="s">
        <v>52</v>
      </c>
      <c r="C151" s="2">
        <v>120000</v>
      </c>
      <c r="D151" s="16">
        <v>80.396666999999994</v>
      </c>
      <c r="E151" s="16">
        <v>80.78</v>
      </c>
      <c r="F151" s="16">
        <v>80.13</v>
      </c>
    </row>
    <row r="152" spans="1:6" x14ac:dyDescent="0.2">
      <c r="A152" s="14">
        <v>41844</v>
      </c>
      <c r="B152" s="15" t="s">
        <v>52</v>
      </c>
      <c r="C152" s="2">
        <v>120000</v>
      </c>
      <c r="D152" s="16">
        <v>80.400833000000006</v>
      </c>
      <c r="E152" s="16">
        <v>80.53</v>
      </c>
      <c r="F152" s="16">
        <v>80.23</v>
      </c>
    </row>
    <row r="153" spans="1:6" x14ac:dyDescent="0.2">
      <c r="A153" s="14">
        <v>41845</v>
      </c>
      <c r="B153" s="15" t="s">
        <v>52</v>
      </c>
      <c r="C153" s="2">
        <v>130000</v>
      </c>
      <c r="D153" s="16">
        <v>80.122308000000004</v>
      </c>
      <c r="E153" s="16">
        <v>80.38</v>
      </c>
      <c r="F153" s="16">
        <v>79.83</v>
      </c>
    </row>
    <row r="154" spans="1:6" x14ac:dyDescent="0.2">
      <c r="A154" s="14">
        <v>41848</v>
      </c>
      <c r="B154" s="15" t="s">
        <v>52</v>
      </c>
      <c r="C154" s="2">
        <v>120000</v>
      </c>
      <c r="D154" s="16">
        <v>79.534166999999997</v>
      </c>
      <c r="E154" s="16">
        <v>79.73</v>
      </c>
      <c r="F154" s="16">
        <v>79.23</v>
      </c>
    </row>
    <row r="155" spans="1:6" x14ac:dyDescent="0.2">
      <c r="A155" s="14">
        <v>41849</v>
      </c>
      <c r="B155" s="15" t="s">
        <v>52</v>
      </c>
      <c r="C155" s="2">
        <v>110000</v>
      </c>
      <c r="D155" s="16">
        <v>79.811818000000002</v>
      </c>
      <c r="E155" s="16">
        <v>80.23</v>
      </c>
      <c r="F155" s="16">
        <v>79.23</v>
      </c>
    </row>
    <row r="156" spans="1:6" x14ac:dyDescent="0.2">
      <c r="A156" s="14">
        <v>41850</v>
      </c>
      <c r="B156" s="15" t="s">
        <v>52</v>
      </c>
      <c r="C156" s="2">
        <v>110000</v>
      </c>
      <c r="D156" s="16">
        <v>80.393636000000001</v>
      </c>
      <c r="E156" s="16">
        <v>80.63</v>
      </c>
      <c r="F156" s="16">
        <v>80.13</v>
      </c>
    </row>
    <row r="157" spans="1:6" x14ac:dyDescent="0.2">
      <c r="A157" s="14">
        <v>41851</v>
      </c>
      <c r="B157" s="15" t="s">
        <v>52</v>
      </c>
      <c r="C157" s="2">
        <v>120000</v>
      </c>
      <c r="D157" s="16">
        <v>79.975832999999994</v>
      </c>
      <c r="E157" s="16">
        <v>80.23</v>
      </c>
      <c r="F157" s="16">
        <v>79.73</v>
      </c>
    </row>
    <row r="158" spans="1:6" x14ac:dyDescent="0.2">
      <c r="A158" s="14">
        <v>41855</v>
      </c>
      <c r="B158" s="15" t="s">
        <v>52</v>
      </c>
      <c r="C158" s="2">
        <v>140000</v>
      </c>
      <c r="D158" s="16">
        <v>79.187143000000006</v>
      </c>
      <c r="E158" s="16">
        <v>79.88</v>
      </c>
      <c r="F158" s="16">
        <v>78.53</v>
      </c>
    </row>
    <row r="159" spans="1:6" x14ac:dyDescent="0.2">
      <c r="A159" s="14">
        <v>41856</v>
      </c>
      <c r="B159" s="15" t="s">
        <v>52</v>
      </c>
      <c r="C159" s="2">
        <v>120000</v>
      </c>
      <c r="D159" s="16">
        <v>79.259167000000005</v>
      </c>
      <c r="E159" s="16">
        <v>79.58</v>
      </c>
      <c r="F159" s="16">
        <v>79.03</v>
      </c>
    </row>
    <row r="160" spans="1:6" x14ac:dyDescent="0.2">
      <c r="A160" s="14">
        <v>41857</v>
      </c>
      <c r="B160" s="15" t="s">
        <v>52</v>
      </c>
      <c r="C160" s="2">
        <v>130000</v>
      </c>
      <c r="D160" s="16">
        <v>78.203100000000006</v>
      </c>
      <c r="E160" s="16">
        <v>78.83</v>
      </c>
      <c r="F160" s="16">
        <v>77.63</v>
      </c>
    </row>
    <row r="161" spans="1:6" x14ac:dyDescent="0.2">
      <c r="A161" s="14">
        <v>41858</v>
      </c>
      <c r="B161" s="15" t="s">
        <v>52</v>
      </c>
      <c r="C161" s="2">
        <v>130000</v>
      </c>
      <c r="D161" s="16">
        <v>77.710768999999999</v>
      </c>
      <c r="E161" s="16">
        <v>77.930000000000007</v>
      </c>
      <c r="F161" s="16">
        <v>77.430000000000007</v>
      </c>
    </row>
    <row r="162" spans="1:6" x14ac:dyDescent="0.2">
      <c r="A162" s="14">
        <v>41859</v>
      </c>
      <c r="B162" s="15" t="s">
        <v>52</v>
      </c>
      <c r="C162" s="2">
        <v>140000</v>
      </c>
      <c r="D162" s="16">
        <v>76.565714</v>
      </c>
      <c r="E162" s="16">
        <v>77.03</v>
      </c>
      <c r="F162" s="16">
        <v>76.13</v>
      </c>
    </row>
    <row r="163" spans="1:6" x14ac:dyDescent="0.2">
      <c r="A163" s="14">
        <v>41862</v>
      </c>
      <c r="B163" s="15" t="s">
        <v>52</v>
      </c>
      <c r="C163" s="2">
        <v>100000</v>
      </c>
      <c r="D163" s="16">
        <v>77.864999999999995</v>
      </c>
      <c r="E163" s="16">
        <v>78.08</v>
      </c>
      <c r="F163" s="16">
        <v>77.73</v>
      </c>
    </row>
    <row r="164" spans="1:6" x14ac:dyDescent="0.2">
      <c r="A164" s="14">
        <v>41863</v>
      </c>
      <c r="B164" s="15" t="s">
        <v>52</v>
      </c>
      <c r="C164" s="2">
        <v>110000</v>
      </c>
      <c r="D164" s="16">
        <v>77.716399999999993</v>
      </c>
      <c r="E164" s="16">
        <v>78.13</v>
      </c>
      <c r="F164" s="16">
        <v>77.23</v>
      </c>
    </row>
    <row r="165" spans="1:6" x14ac:dyDescent="0.2">
      <c r="A165" s="14">
        <v>41864</v>
      </c>
      <c r="B165" s="15" t="s">
        <v>52</v>
      </c>
      <c r="C165" s="2">
        <v>130000</v>
      </c>
      <c r="D165" s="16">
        <v>78.276154000000005</v>
      </c>
      <c r="E165" s="16">
        <v>78.48</v>
      </c>
      <c r="F165" s="16">
        <v>78.13</v>
      </c>
    </row>
    <row r="166" spans="1:6" x14ac:dyDescent="0.2">
      <c r="A166" s="14">
        <v>41865</v>
      </c>
      <c r="B166" s="15" t="s">
        <v>52</v>
      </c>
      <c r="C166" s="2">
        <v>110000</v>
      </c>
      <c r="D166" s="16">
        <v>78.770909000000003</v>
      </c>
      <c r="E166" s="16">
        <v>78.98</v>
      </c>
      <c r="F166" s="16">
        <v>78.430000000000007</v>
      </c>
    </row>
    <row r="167" spans="1:6" x14ac:dyDescent="0.2">
      <c r="A167" s="14">
        <v>41866</v>
      </c>
      <c r="B167" s="15" t="s">
        <v>52</v>
      </c>
      <c r="C167" s="2">
        <v>130000</v>
      </c>
      <c r="D167" s="16">
        <v>79.237691999999996</v>
      </c>
      <c r="E167" s="16">
        <v>79.53</v>
      </c>
      <c r="F167" s="16">
        <v>78.63</v>
      </c>
    </row>
    <row r="168" spans="1:6" x14ac:dyDescent="0.2">
      <c r="A168" s="14">
        <v>41869</v>
      </c>
      <c r="B168" s="15" t="s">
        <v>52</v>
      </c>
      <c r="C168" s="2">
        <v>100000</v>
      </c>
      <c r="D168" s="16">
        <v>79.08</v>
      </c>
      <c r="E168" s="16">
        <v>79.33</v>
      </c>
      <c r="F168" s="16">
        <v>78.83</v>
      </c>
    </row>
    <row r="169" spans="1:6" x14ac:dyDescent="0.2">
      <c r="A169" s="14">
        <v>41870</v>
      </c>
      <c r="B169" s="15" t="s">
        <v>52</v>
      </c>
      <c r="C169" s="2">
        <v>120000</v>
      </c>
      <c r="D169" s="16">
        <v>80.096666999999997</v>
      </c>
      <c r="E169" s="16">
        <v>80.33</v>
      </c>
      <c r="F169" s="16">
        <v>79.98</v>
      </c>
    </row>
    <row r="170" spans="1:6" x14ac:dyDescent="0.2">
      <c r="A170" s="14">
        <v>41871</v>
      </c>
      <c r="B170" s="15" t="s">
        <v>52</v>
      </c>
      <c r="C170" s="2">
        <v>120000</v>
      </c>
      <c r="D170" s="16">
        <v>80.621667000000002</v>
      </c>
      <c r="E170" s="16">
        <v>80.930000000000007</v>
      </c>
      <c r="F170" s="16">
        <v>80.48</v>
      </c>
    </row>
    <row r="171" spans="1:6" x14ac:dyDescent="0.2">
      <c r="A171" s="14">
        <v>41872</v>
      </c>
      <c r="B171" s="15" t="s">
        <v>52</v>
      </c>
      <c r="C171" s="2">
        <v>120000</v>
      </c>
      <c r="D171" s="16">
        <v>81.209166999999994</v>
      </c>
      <c r="E171" s="16">
        <v>81.38</v>
      </c>
      <c r="F171" s="16">
        <v>80.83</v>
      </c>
    </row>
    <row r="172" spans="1:6" x14ac:dyDescent="0.2">
      <c r="A172" s="14">
        <v>41873</v>
      </c>
      <c r="B172" s="15" t="s">
        <v>52</v>
      </c>
      <c r="C172" s="2">
        <v>120000</v>
      </c>
      <c r="D172" s="16">
        <v>81.308333000000005</v>
      </c>
      <c r="E172" s="16">
        <v>81.48</v>
      </c>
      <c r="F172" s="16">
        <v>81.13</v>
      </c>
    </row>
    <row r="173" spans="1:6" x14ac:dyDescent="0.2">
      <c r="A173" s="14">
        <v>41876</v>
      </c>
      <c r="B173" s="15" t="s">
        <v>52</v>
      </c>
      <c r="C173" s="2">
        <v>120000</v>
      </c>
      <c r="D173" s="16">
        <v>81.48</v>
      </c>
      <c r="E173" s="16">
        <v>81.680000000000007</v>
      </c>
      <c r="F173" s="16">
        <v>81.38</v>
      </c>
    </row>
    <row r="174" spans="1:6" x14ac:dyDescent="0.2">
      <c r="A174" s="14">
        <v>41877</v>
      </c>
      <c r="B174" s="15" t="s">
        <v>52</v>
      </c>
      <c r="C174" s="2">
        <v>120000</v>
      </c>
      <c r="D174" s="16">
        <v>81.913300000000007</v>
      </c>
      <c r="E174" s="16">
        <v>82.18</v>
      </c>
      <c r="F174" s="16">
        <v>81.63</v>
      </c>
    </row>
    <row r="175" spans="1:6" x14ac:dyDescent="0.2">
      <c r="A175" s="14">
        <v>41878</v>
      </c>
      <c r="B175" s="15" t="s">
        <v>52</v>
      </c>
      <c r="C175" s="2">
        <v>120000</v>
      </c>
      <c r="D175" s="16">
        <v>82.438333</v>
      </c>
      <c r="E175" s="16">
        <v>82.78</v>
      </c>
      <c r="F175" s="16">
        <v>82.03</v>
      </c>
    </row>
    <row r="176" spans="1:6" x14ac:dyDescent="0.2">
      <c r="A176" s="14">
        <v>41879</v>
      </c>
      <c r="B176" s="15" t="s">
        <v>52</v>
      </c>
      <c r="C176" s="2">
        <v>120000</v>
      </c>
      <c r="D176" s="16">
        <v>81.925832999999997</v>
      </c>
      <c r="E176" s="16">
        <v>82.13</v>
      </c>
      <c r="F176" s="16">
        <v>81.78</v>
      </c>
    </row>
    <row r="177" spans="1:6" x14ac:dyDescent="0.2">
      <c r="A177" s="14">
        <v>41880</v>
      </c>
      <c r="B177" s="15" t="s">
        <v>52</v>
      </c>
      <c r="C177" s="2">
        <v>120000</v>
      </c>
      <c r="D177" s="16">
        <v>82.146667083300002</v>
      </c>
      <c r="E177" s="16">
        <v>82.43</v>
      </c>
      <c r="F177" s="16">
        <v>82.03</v>
      </c>
    </row>
    <row r="178" spans="1:6" x14ac:dyDescent="0.2">
      <c r="A178" s="14">
        <v>41883</v>
      </c>
      <c r="B178" s="15" t="s">
        <v>52</v>
      </c>
      <c r="C178" s="2">
        <v>100000</v>
      </c>
      <c r="D178" s="16">
        <v>85.644999999999996</v>
      </c>
      <c r="E178" s="16">
        <v>86.33</v>
      </c>
      <c r="F178" s="16">
        <v>84.73</v>
      </c>
    </row>
    <row r="179" spans="1:6" x14ac:dyDescent="0.2">
      <c r="A179" s="14">
        <v>41884</v>
      </c>
      <c r="B179" s="15" t="s">
        <v>52</v>
      </c>
      <c r="C179" s="2">
        <v>110000</v>
      </c>
      <c r="D179" s="16">
        <v>85.620908999999997</v>
      </c>
      <c r="E179" s="16">
        <v>85.93</v>
      </c>
      <c r="F179" s="16">
        <v>85.33</v>
      </c>
    </row>
    <row r="180" spans="1:6" x14ac:dyDescent="0.2">
      <c r="A180" s="14">
        <v>41885</v>
      </c>
      <c r="B180" s="15" t="s">
        <v>52</v>
      </c>
      <c r="C180" s="2">
        <v>110000</v>
      </c>
      <c r="D180" s="16">
        <v>86.78</v>
      </c>
      <c r="E180" s="16">
        <v>87.03</v>
      </c>
      <c r="F180" s="16">
        <v>86.63</v>
      </c>
    </row>
    <row r="181" spans="1:6" x14ac:dyDescent="0.2">
      <c r="A181" s="14">
        <v>41886</v>
      </c>
      <c r="B181" s="15" t="s">
        <v>52</v>
      </c>
      <c r="C181" s="2">
        <v>110000</v>
      </c>
      <c r="D181" s="16">
        <v>86.93</v>
      </c>
      <c r="E181" s="16">
        <v>87.18</v>
      </c>
      <c r="F181" s="16">
        <v>86.68</v>
      </c>
    </row>
    <row r="182" spans="1:6" x14ac:dyDescent="0.2">
      <c r="A182" s="14">
        <v>41887</v>
      </c>
      <c r="B182" s="15" t="s">
        <v>52</v>
      </c>
      <c r="C182" s="2">
        <v>130000</v>
      </c>
      <c r="D182" s="16">
        <v>86.491538000000006</v>
      </c>
      <c r="E182" s="16">
        <v>86.83</v>
      </c>
      <c r="F182" s="16">
        <v>86.33</v>
      </c>
    </row>
    <row r="183" spans="1:6" x14ac:dyDescent="0.2">
      <c r="A183" s="14">
        <v>41890</v>
      </c>
      <c r="B183" s="15" t="s">
        <v>52</v>
      </c>
      <c r="C183" s="2">
        <v>120000</v>
      </c>
      <c r="D183" s="16">
        <v>86.892499999999998</v>
      </c>
      <c r="E183" s="16">
        <v>87.13</v>
      </c>
      <c r="F183" s="16">
        <v>86.53</v>
      </c>
    </row>
    <row r="184" spans="1:6" x14ac:dyDescent="0.2">
      <c r="A184" s="14">
        <v>41891</v>
      </c>
      <c r="B184" s="15" t="s">
        <v>52</v>
      </c>
      <c r="C184" s="2">
        <v>110000</v>
      </c>
      <c r="D184" s="16">
        <v>87.834545000000006</v>
      </c>
      <c r="E184" s="16">
        <v>87.98</v>
      </c>
      <c r="F184" s="16">
        <v>87.68</v>
      </c>
    </row>
    <row r="185" spans="1:6" x14ac:dyDescent="0.2">
      <c r="A185" s="14">
        <v>41892</v>
      </c>
      <c r="B185" s="15" t="s">
        <v>52</v>
      </c>
      <c r="C185" s="2">
        <v>110000</v>
      </c>
      <c r="D185" s="16">
        <v>87.716363999999999</v>
      </c>
      <c r="E185" s="16">
        <v>87.88</v>
      </c>
      <c r="F185" s="16">
        <v>87.33</v>
      </c>
    </row>
    <row r="186" spans="1:6" x14ac:dyDescent="0.2">
      <c r="A186" s="14">
        <v>41893</v>
      </c>
      <c r="B186" s="15" t="s">
        <v>52</v>
      </c>
      <c r="C186" s="2">
        <v>110000</v>
      </c>
      <c r="D186" s="16">
        <v>88.002726999999993</v>
      </c>
      <c r="E186" s="16">
        <v>88.18</v>
      </c>
      <c r="F186" s="16">
        <v>87.83</v>
      </c>
    </row>
    <row r="187" spans="1:6" x14ac:dyDescent="0.2">
      <c r="A187" s="14">
        <v>41894</v>
      </c>
      <c r="B187" s="15" t="s">
        <v>52</v>
      </c>
      <c r="C187" s="2">
        <v>110000</v>
      </c>
      <c r="D187" s="16">
        <v>87.734499999999997</v>
      </c>
      <c r="E187" s="16">
        <v>88.08</v>
      </c>
      <c r="F187" s="16">
        <v>87.53</v>
      </c>
    </row>
    <row r="188" spans="1:6" x14ac:dyDescent="0.2">
      <c r="A188" s="14">
        <v>41897</v>
      </c>
      <c r="B188" s="15" t="s">
        <v>52</v>
      </c>
      <c r="C188" s="2">
        <v>110000</v>
      </c>
      <c r="D188" s="16">
        <v>87.63</v>
      </c>
      <c r="E188" s="16">
        <v>87.93</v>
      </c>
      <c r="F188" s="16">
        <v>87.23</v>
      </c>
    </row>
    <row r="189" spans="1:6" x14ac:dyDescent="0.2">
      <c r="A189" s="14">
        <v>41898</v>
      </c>
      <c r="B189" s="15" t="s">
        <v>52</v>
      </c>
      <c r="C189" s="2">
        <v>120000</v>
      </c>
      <c r="D189" s="16">
        <v>87.859166999999999</v>
      </c>
      <c r="E189" s="16">
        <v>88.13</v>
      </c>
      <c r="F189" s="16">
        <v>87.63</v>
      </c>
    </row>
    <row r="190" spans="1:6" x14ac:dyDescent="0.2">
      <c r="A190" s="14">
        <v>41899</v>
      </c>
      <c r="B190" s="15" t="s">
        <v>52</v>
      </c>
      <c r="C190" s="2">
        <v>110000</v>
      </c>
      <c r="D190" s="16">
        <v>88.607273000000006</v>
      </c>
      <c r="E190" s="16">
        <v>88.83</v>
      </c>
      <c r="F190" s="16">
        <v>88.08</v>
      </c>
    </row>
    <row r="191" spans="1:6" x14ac:dyDescent="0.2">
      <c r="A191" s="14">
        <v>41900</v>
      </c>
      <c r="B191" s="15" t="s">
        <v>52</v>
      </c>
      <c r="C191" s="2">
        <v>110000</v>
      </c>
      <c r="D191" s="16">
        <v>88.489091000000002</v>
      </c>
      <c r="E191" s="16">
        <v>88.78</v>
      </c>
      <c r="F191" s="16">
        <v>88.23</v>
      </c>
    </row>
    <row r="192" spans="1:6" x14ac:dyDescent="0.2">
      <c r="A192" s="14">
        <v>41901</v>
      </c>
      <c r="B192" s="15" t="s">
        <v>52</v>
      </c>
      <c r="C192" s="2">
        <v>120000</v>
      </c>
      <c r="D192" s="16">
        <v>88.350832999999994</v>
      </c>
      <c r="E192" s="16">
        <v>88.93</v>
      </c>
      <c r="F192" s="16">
        <v>88.03</v>
      </c>
    </row>
    <row r="193" spans="1:6" x14ac:dyDescent="0.2">
      <c r="A193" s="14">
        <v>41904</v>
      </c>
      <c r="B193" s="15" t="s">
        <v>52</v>
      </c>
      <c r="C193" s="2">
        <v>110000</v>
      </c>
      <c r="D193" s="16">
        <v>88.557272999999995</v>
      </c>
      <c r="E193" s="16">
        <v>88.73</v>
      </c>
      <c r="F193" s="16">
        <v>88.38</v>
      </c>
    </row>
    <row r="194" spans="1:6" x14ac:dyDescent="0.2">
      <c r="A194" s="14">
        <v>41905</v>
      </c>
      <c r="B194" s="15" t="s">
        <v>52</v>
      </c>
      <c r="C194" s="2">
        <v>110000</v>
      </c>
      <c r="D194" s="16">
        <v>87.83</v>
      </c>
      <c r="E194" s="16">
        <v>88.03</v>
      </c>
      <c r="F194" s="16">
        <v>87.53</v>
      </c>
    </row>
    <row r="195" spans="1:6" x14ac:dyDescent="0.2">
      <c r="A195" s="14">
        <v>41906</v>
      </c>
      <c r="B195" s="15" t="s">
        <v>52</v>
      </c>
      <c r="C195" s="2">
        <v>110000</v>
      </c>
      <c r="D195" s="16">
        <v>88.093599999999995</v>
      </c>
      <c r="E195" s="16">
        <v>88.28</v>
      </c>
      <c r="F195" s="16">
        <v>87.83</v>
      </c>
    </row>
    <row r="196" spans="1:6" x14ac:dyDescent="0.2">
      <c r="A196" s="14">
        <v>41907</v>
      </c>
      <c r="B196" s="15" t="s">
        <v>52</v>
      </c>
      <c r="C196" s="2">
        <v>120000</v>
      </c>
      <c r="D196" s="16">
        <v>88.617500000000007</v>
      </c>
      <c r="E196" s="16">
        <v>88.98</v>
      </c>
      <c r="F196" s="16">
        <v>88.23</v>
      </c>
    </row>
    <row r="197" spans="1:6" x14ac:dyDescent="0.2">
      <c r="A197" s="14">
        <v>41908</v>
      </c>
      <c r="B197" s="15" t="s">
        <v>52</v>
      </c>
      <c r="C197" s="2">
        <v>110000</v>
      </c>
      <c r="D197" s="16">
        <v>88.266363999999996</v>
      </c>
      <c r="E197" s="16">
        <v>88.48</v>
      </c>
      <c r="F197" s="16">
        <v>88.03</v>
      </c>
    </row>
    <row r="198" spans="1:6" x14ac:dyDescent="0.2">
      <c r="A198" s="14">
        <v>41911</v>
      </c>
      <c r="B198" s="15" t="s">
        <v>52</v>
      </c>
      <c r="C198" s="2">
        <v>110000</v>
      </c>
      <c r="D198" s="16">
        <v>88.870908999999997</v>
      </c>
      <c r="E198" s="16">
        <v>89.08</v>
      </c>
      <c r="F198" s="16">
        <v>88.58</v>
      </c>
    </row>
    <row r="199" spans="1:6" x14ac:dyDescent="0.2">
      <c r="A199" s="14">
        <v>41912</v>
      </c>
      <c r="B199" s="15" t="s">
        <v>52</v>
      </c>
      <c r="C199" s="2">
        <v>110000</v>
      </c>
      <c r="D199" s="16">
        <v>89.839090999999996</v>
      </c>
      <c r="E199" s="16">
        <v>90.13</v>
      </c>
      <c r="F199" s="16">
        <v>89.08</v>
      </c>
    </row>
    <row r="200" spans="1:6" x14ac:dyDescent="0.2">
      <c r="A200" s="14">
        <v>41913</v>
      </c>
      <c r="B200" s="15" t="s">
        <v>52</v>
      </c>
      <c r="C200" s="2">
        <v>110000</v>
      </c>
      <c r="D200" s="16">
        <v>90.089090999999996</v>
      </c>
      <c r="E200" s="16">
        <v>90.53</v>
      </c>
      <c r="F200" s="16">
        <v>89.63</v>
      </c>
    </row>
    <row r="201" spans="1:6" x14ac:dyDescent="0.2">
      <c r="A201" s="14">
        <v>41914</v>
      </c>
      <c r="B201" s="15" t="s">
        <v>52</v>
      </c>
      <c r="C201" s="2">
        <v>120000</v>
      </c>
      <c r="D201" s="16">
        <v>89.596666999999997</v>
      </c>
      <c r="E201" s="16">
        <v>90.08</v>
      </c>
      <c r="F201" s="16">
        <v>89.23</v>
      </c>
    </row>
    <row r="202" spans="1:6" x14ac:dyDescent="0.2">
      <c r="A202" s="14">
        <v>41915</v>
      </c>
      <c r="B202" s="15" t="s">
        <v>52</v>
      </c>
      <c r="C202" s="2">
        <v>110000</v>
      </c>
      <c r="D202" s="16">
        <v>88.770899999999997</v>
      </c>
      <c r="E202" s="16">
        <v>89.23</v>
      </c>
      <c r="F202" s="16">
        <v>88.28</v>
      </c>
    </row>
    <row r="203" spans="1:6" x14ac:dyDescent="0.2">
      <c r="A203" s="14">
        <v>41918</v>
      </c>
      <c r="B203" s="15" t="s">
        <v>52</v>
      </c>
      <c r="C203" s="2">
        <v>120000</v>
      </c>
      <c r="D203" s="16">
        <v>89.371667000000002</v>
      </c>
      <c r="E203" s="16">
        <v>89.63</v>
      </c>
      <c r="F203" s="16">
        <v>89.13</v>
      </c>
    </row>
    <row r="204" spans="1:6" x14ac:dyDescent="0.2">
      <c r="A204" s="14">
        <v>41919</v>
      </c>
      <c r="B204" s="15" t="s">
        <v>52</v>
      </c>
      <c r="C204" s="2">
        <v>160000</v>
      </c>
      <c r="D204" s="16">
        <v>87.339375000000004</v>
      </c>
      <c r="E204" s="16">
        <v>88.53</v>
      </c>
      <c r="F204" s="16">
        <v>86.53</v>
      </c>
    </row>
    <row r="205" spans="1:6" x14ac:dyDescent="0.2">
      <c r="A205" s="14">
        <v>41920</v>
      </c>
      <c r="B205" s="15" t="s">
        <v>52</v>
      </c>
      <c r="C205" s="2">
        <v>110000</v>
      </c>
      <c r="D205" s="16">
        <v>85.401818000000006</v>
      </c>
      <c r="E205" s="16">
        <v>85.83</v>
      </c>
      <c r="F205" s="16">
        <v>85.08</v>
      </c>
    </row>
    <row r="206" spans="1:6" x14ac:dyDescent="0.2">
      <c r="A206" s="14">
        <v>41921</v>
      </c>
      <c r="B206" s="15" t="s">
        <v>52</v>
      </c>
      <c r="C206" s="2">
        <v>110000</v>
      </c>
      <c r="D206" s="16">
        <v>85.907273000000004</v>
      </c>
      <c r="E206" s="16">
        <v>86.33</v>
      </c>
      <c r="F206" s="16">
        <v>85.58</v>
      </c>
    </row>
    <row r="207" spans="1:6" x14ac:dyDescent="0.2">
      <c r="A207" s="14">
        <v>41922</v>
      </c>
      <c r="B207" s="15" t="s">
        <v>52</v>
      </c>
      <c r="C207" s="2">
        <v>110000</v>
      </c>
      <c r="D207" s="16">
        <v>84.575500000000005</v>
      </c>
      <c r="E207" s="16">
        <v>84.93</v>
      </c>
      <c r="F207" s="16">
        <v>84.23</v>
      </c>
    </row>
    <row r="208" spans="1:6" x14ac:dyDescent="0.2">
      <c r="A208" s="14">
        <v>41925</v>
      </c>
      <c r="B208" s="15" t="s">
        <v>52</v>
      </c>
      <c r="C208" s="2">
        <v>110000</v>
      </c>
      <c r="D208" s="16">
        <v>83.966363999999999</v>
      </c>
      <c r="E208" s="16">
        <v>84.48</v>
      </c>
      <c r="F208" s="16">
        <v>83.63</v>
      </c>
    </row>
    <row r="209" spans="1:6" x14ac:dyDescent="0.2">
      <c r="A209" s="14">
        <v>41926</v>
      </c>
      <c r="B209" s="15" t="s">
        <v>52</v>
      </c>
      <c r="C209" s="2">
        <v>120000</v>
      </c>
      <c r="D209" s="16">
        <v>83.259167000000005</v>
      </c>
      <c r="E209" s="16">
        <v>83.73</v>
      </c>
      <c r="F209" s="16">
        <v>82.83</v>
      </c>
    </row>
    <row r="210" spans="1:6" x14ac:dyDescent="0.2">
      <c r="A210" s="14">
        <v>41927</v>
      </c>
      <c r="B210" s="15" t="s">
        <v>52</v>
      </c>
      <c r="C210" s="2">
        <v>130000</v>
      </c>
      <c r="D210" s="16">
        <v>82.299231000000006</v>
      </c>
      <c r="E210" s="16">
        <v>83.13</v>
      </c>
      <c r="F210" s="16">
        <v>81.23</v>
      </c>
    </row>
    <row r="211" spans="1:6" x14ac:dyDescent="0.2">
      <c r="A211" s="14">
        <v>41928</v>
      </c>
      <c r="B211" s="15" t="s">
        <v>52</v>
      </c>
      <c r="C211" s="2">
        <v>120000</v>
      </c>
      <c r="D211" s="16">
        <v>80.246700000000004</v>
      </c>
      <c r="E211" s="16">
        <v>81.73</v>
      </c>
      <c r="F211" s="16">
        <v>78.83</v>
      </c>
    </row>
    <row r="212" spans="1:6" x14ac:dyDescent="0.2">
      <c r="A212" s="14">
        <v>41929</v>
      </c>
      <c r="B212" s="15" t="s">
        <v>52</v>
      </c>
      <c r="C212" s="2">
        <v>110000</v>
      </c>
      <c r="D212" s="16">
        <v>81.820909</v>
      </c>
      <c r="E212" s="16">
        <v>82.38</v>
      </c>
      <c r="F212" s="16">
        <v>81.430000000000007</v>
      </c>
    </row>
    <row r="213" spans="1:6" x14ac:dyDescent="0.2">
      <c r="A213" s="14">
        <v>41932</v>
      </c>
      <c r="B213" s="15" t="s">
        <v>52</v>
      </c>
      <c r="C213" s="2">
        <v>110000</v>
      </c>
      <c r="D213" s="16">
        <v>82.143636000000001</v>
      </c>
      <c r="E213" s="16">
        <v>82.93</v>
      </c>
      <c r="F213" s="16">
        <v>81.53</v>
      </c>
    </row>
    <row r="214" spans="1:6" x14ac:dyDescent="0.2">
      <c r="A214" s="14">
        <v>41933</v>
      </c>
      <c r="B214" s="15" t="s">
        <v>52</v>
      </c>
      <c r="C214" s="2">
        <v>120000</v>
      </c>
      <c r="D214" s="16">
        <v>82.913332999999994</v>
      </c>
      <c r="E214" s="16">
        <v>83.58</v>
      </c>
      <c r="F214" s="16">
        <v>81.93</v>
      </c>
    </row>
    <row r="215" spans="1:6" x14ac:dyDescent="0.2">
      <c r="A215" s="14">
        <v>41934</v>
      </c>
      <c r="B215" s="15" t="s">
        <v>52</v>
      </c>
      <c r="C215" s="2">
        <v>120000</v>
      </c>
      <c r="D215" s="16">
        <v>83.992500000000007</v>
      </c>
      <c r="E215" s="16">
        <v>84.53</v>
      </c>
      <c r="F215" s="16">
        <v>83.23</v>
      </c>
    </row>
    <row r="216" spans="1:6" x14ac:dyDescent="0.2">
      <c r="A216" s="14">
        <v>41935</v>
      </c>
      <c r="B216" s="15" t="s">
        <v>52</v>
      </c>
      <c r="C216" s="2">
        <v>120000</v>
      </c>
      <c r="D216" s="16">
        <v>84.696667000000005</v>
      </c>
      <c r="E216" s="16">
        <v>85.33</v>
      </c>
      <c r="F216" s="16">
        <v>84.13</v>
      </c>
    </row>
    <row r="217" spans="1:6" x14ac:dyDescent="0.2">
      <c r="A217" s="14">
        <v>41936</v>
      </c>
      <c r="B217" s="15" t="s">
        <v>52</v>
      </c>
      <c r="C217" s="2">
        <v>120000</v>
      </c>
      <c r="D217" s="16">
        <v>85.508332999999993</v>
      </c>
      <c r="E217" s="16">
        <v>85.73</v>
      </c>
      <c r="F217" s="16">
        <v>85.03</v>
      </c>
    </row>
    <row r="218" spans="1:6" x14ac:dyDescent="0.2">
      <c r="A218" s="14">
        <v>41939</v>
      </c>
      <c r="B218" s="15" t="s">
        <v>52</v>
      </c>
      <c r="C218" s="2">
        <v>120000</v>
      </c>
      <c r="D218" s="16">
        <v>85.817499999999995</v>
      </c>
      <c r="E218" s="16">
        <v>86.33</v>
      </c>
      <c r="F218" s="16">
        <v>85.43</v>
      </c>
    </row>
    <row r="219" spans="1:6" x14ac:dyDescent="0.2">
      <c r="A219" s="14">
        <v>41940</v>
      </c>
      <c r="B219" s="15" t="s">
        <v>52</v>
      </c>
      <c r="C219" s="2">
        <v>110000</v>
      </c>
      <c r="D219" s="16">
        <v>87.566363999999993</v>
      </c>
      <c r="E219" s="16">
        <v>87.83</v>
      </c>
      <c r="F219" s="16">
        <v>87.33</v>
      </c>
    </row>
    <row r="220" spans="1:6" x14ac:dyDescent="0.2">
      <c r="A220" s="14">
        <v>41941</v>
      </c>
      <c r="B220" s="15" t="s">
        <v>52</v>
      </c>
      <c r="C220" s="2">
        <v>110000</v>
      </c>
      <c r="D220" s="16">
        <v>87.025454999999994</v>
      </c>
      <c r="E220" s="16">
        <v>87.33</v>
      </c>
      <c r="F220" s="16">
        <v>86.63</v>
      </c>
    </row>
    <row r="221" spans="1:6" x14ac:dyDescent="0.2">
      <c r="A221" s="14">
        <v>41942</v>
      </c>
      <c r="B221" s="15" t="s">
        <v>52</v>
      </c>
      <c r="C221" s="2">
        <v>110000</v>
      </c>
      <c r="D221" s="16">
        <v>87.243600000000001</v>
      </c>
      <c r="E221" s="16">
        <v>87.78</v>
      </c>
      <c r="F221" s="16">
        <v>86.23</v>
      </c>
    </row>
    <row r="222" spans="1:6" x14ac:dyDescent="0.2">
      <c r="A222" s="14">
        <v>41943</v>
      </c>
      <c r="B222" s="15" t="s">
        <v>52</v>
      </c>
      <c r="C222" s="2">
        <v>120000</v>
      </c>
      <c r="D222" s="16">
        <v>89.134200000000007</v>
      </c>
      <c r="E222" s="16">
        <v>89.33</v>
      </c>
      <c r="F222" s="16">
        <v>88.83</v>
      </c>
    </row>
    <row r="223" spans="1:6" x14ac:dyDescent="0.2">
      <c r="A223" s="14">
        <v>41946</v>
      </c>
      <c r="B223" s="15" t="s">
        <v>52</v>
      </c>
      <c r="C223" s="2">
        <v>120000</v>
      </c>
      <c r="D223" s="16">
        <v>88.550832999999997</v>
      </c>
      <c r="E223" s="16">
        <v>89.08</v>
      </c>
      <c r="F223" s="16">
        <v>88.13</v>
      </c>
    </row>
    <row r="224" spans="1:6" x14ac:dyDescent="0.2">
      <c r="A224" s="14">
        <v>41947</v>
      </c>
      <c r="B224" s="15" t="s">
        <v>52</v>
      </c>
      <c r="C224" s="2">
        <v>110000</v>
      </c>
      <c r="D224" s="16">
        <v>88.461817999999994</v>
      </c>
      <c r="E224" s="16">
        <v>88.93</v>
      </c>
      <c r="F224" s="16">
        <v>87.83</v>
      </c>
    </row>
    <row r="225" spans="1:6" x14ac:dyDescent="0.2">
      <c r="A225" s="14">
        <v>41948</v>
      </c>
      <c r="B225" s="15" t="s">
        <v>52</v>
      </c>
      <c r="C225" s="2">
        <v>110000</v>
      </c>
      <c r="D225" s="16">
        <v>89.37</v>
      </c>
      <c r="E225" s="16">
        <v>89.58</v>
      </c>
      <c r="F225" s="16">
        <v>89.08</v>
      </c>
    </row>
    <row r="226" spans="1:6" x14ac:dyDescent="0.2">
      <c r="A226" s="14">
        <v>41949</v>
      </c>
      <c r="B226" s="15" t="s">
        <v>52</v>
      </c>
      <c r="C226" s="2">
        <v>110000</v>
      </c>
      <c r="D226" s="16">
        <v>89.189091000000005</v>
      </c>
      <c r="E226" s="16">
        <v>89.58</v>
      </c>
      <c r="F226" s="16">
        <v>88.83</v>
      </c>
    </row>
    <row r="227" spans="1:6" x14ac:dyDescent="0.2">
      <c r="A227" s="14">
        <v>41950</v>
      </c>
      <c r="B227" s="15" t="s">
        <v>52</v>
      </c>
      <c r="C227" s="2">
        <v>130000</v>
      </c>
      <c r="D227" s="16">
        <v>88.991538000000006</v>
      </c>
      <c r="E227" s="16">
        <v>89.43</v>
      </c>
      <c r="F227" s="16">
        <v>88.43</v>
      </c>
    </row>
    <row r="228" spans="1:6" x14ac:dyDescent="0.2">
      <c r="A228" s="14">
        <v>41953</v>
      </c>
      <c r="B228" s="15" t="s">
        <v>52</v>
      </c>
      <c r="C228" s="2">
        <v>110000</v>
      </c>
      <c r="D228" s="16">
        <v>89.102727000000002</v>
      </c>
      <c r="E228" s="16">
        <v>89.18</v>
      </c>
      <c r="F228" s="16">
        <v>88.93</v>
      </c>
    </row>
    <row r="229" spans="1:6" x14ac:dyDescent="0.2">
      <c r="A229" s="14">
        <v>41954</v>
      </c>
      <c r="B229" s="15" t="s">
        <v>52</v>
      </c>
      <c r="C229" s="2">
        <v>110000</v>
      </c>
      <c r="D229" s="16">
        <v>89.43</v>
      </c>
      <c r="E229" s="16">
        <v>89.73</v>
      </c>
      <c r="F229" s="16">
        <v>89.23</v>
      </c>
    </row>
    <row r="230" spans="1:6" x14ac:dyDescent="0.2">
      <c r="A230" s="14">
        <v>41955</v>
      </c>
      <c r="B230" s="15" t="s">
        <v>52</v>
      </c>
      <c r="C230" s="2">
        <v>110000</v>
      </c>
      <c r="D230" s="16">
        <v>89.489091000000002</v>
      </c>
      <c r="E230" s="16">
        <v>89.73</v>
      </c>
      <c r="F230" s="16">
        <v>89.23</v>
      </c>
    </row>
    <row r="231" spans="1:6" x14ac:dyDescent="0.2">
      <c r="A231" s="14">
        <v>41956</v>
      </c>
      <c r="B231" s="15" t="s">
        <v>52</v>
      </c>
      <c r="C231" s="2">
        <v>110000</v>
      </c>
      <c r="D231" s="16">
        <v>90.461817999999994</v>
      </c>
      <c r="E231" s="16">
        <v>90.98</v>
      </c>
      <c r="F231" s="16">
        <v>90.13</v>
      </c>
    </row>
    <row r="232" spans="1:6" x14ac:dyDescent="0.2">
      <c r="A232" s="14">
        <v>41957</v>
      </c>
      <c r="B232" s="15" t="s">
        <v>52</v>
      </c>
      <c r="C232" s="2">
        <v>120000</v>
      </c>
      <c r="D232" s="16">
        <v>90.655000000000001</v>
      </c>
      <c r="E232" s="16">
        <v>91.18</v>
      </c>
      <c r="F232" s="16">
        <v>90.13</v>
      </c>
    </row>
    <row r="233" spans="1:6" x14ac:dyDescent="0.2">
      <c r="A233" s="14">
        <v>41960</v>
      </c>
      <c r="B233" s="15" t="s">
        <v>52</v>
      </c>
      <c r="C233" s="2">
        <v>110000</v>
      </c>
      <c r="D233" s="16">
        <v>90.866364000000004</v>
      </c>
      <c r="E233" s="16">
        <v>91.23</v>
      </c>
      <c r="F233" s="16">
        <v>90.63</v>
      </c>
    </row>
    <row r="234" spans="1:6" x14ac:dyDescent="0.2">
      <c r="A234" s="14">
        <v>41961</v>
      </c>
      <c r="B234" s="15" t="s">
        <v>52</v>
      </c>
      <c r="C234" s="2">
        <v>110000</v>
      </c>
      <c r="D234" s="16">
        <v>91.634545000000003</v>
      </c>
      <c r="E234" s="16">
        <v>91.88</v>
      </c>
      <c r="F234" s="16">
        <v>91.33</v>
      </c>
    </row>
    <row r="235" spans="1:6" x14ac:dyDescent="0.2">
      <c r="A235" s="14">
        <v>41962</v>
      </c>
      <c r="B235" s="15" t="s">
        <v>52</v>
      </c>
      <c r="C235" s="2">
        <v>110000</v>
      </c>
      <c r="D235" s="16">
        <v>91.684545</v>
      </c>
      <c r="E235" s="16">
        <v>91.98</v>
      </c>
      <c r="F235" s="16">
        <v>91.38</v>
      </c>
    </row>
    <row r="236" spans="1:6" x14ac:dyDescent="0.2">
      <c r="A236" s="14">
        <v>41963</v>
      </c>
      <c r="B236" s="15" t="s">
        <v>52</v>
      </c>
      <c r="C236" s="2">
        <v>120000</v>
      </c>
      <c r="D236" s="16">
        <v>91.434167000000002</v>
      </c>
      <c r="E236" s="16">
        <v>91.73</v>
      </c>
      <c r="F236" s="16">
        <v>91.13</v>
      </c>
    </row>
    <row r="237" spans="1:6" x14ac:dyDescent="0.2">
      <c r="A237" s="14">
        <v>41964</v>
      </c>
      <c r="B237" s="15" t="s">
        <v>52</v>
      </c>
      <c r="C237" s="2">
        <v>110000</v>
      </c>
      <c r="D237" s="16">
        <v>91.739099999999993</v>
      </c>
      <c r="E237" s="16">
        <v>91.88</v>
      </c>
      <c r="F237" s="16">
        <v>91.38</v>
      </c>
    </row>
    <row r="238" spans="1:6" x14ac:dyDescent="0.2">
      <c r="A238" s="14">
        <v>41967</v>
      </c>
      <c r="B238" s="15" t="s">
        <v>52</v>
      </c>
      <c r="C238" s="2">
        <v>110000</v>
      </c>
      <c r="D238" s="16">
        <v>91.839090999999996</v>
      </c>
      <c r="E238" s="16">
        <v>92.13</v>
      </c>
      <c r="F238" s="16">
        <v>91.73</v>
      </c>
    </row>
    <row r="239" spans="1:6" x14ac:dyDescent="0.2">
      <c r="A239" s="14">
        <v>41968</v>
      </c>
      <c r="B239" s="15" t="s">
        <v>52</v>
      </c>
      <c r="C239" s="2">
        <v>100000</v>
      </c>
      <c r="D239" s="16">
        <v>91.685000000000002</v>
      </c>
      <c r="E239" s="16">
        <v>91.88</v>
      </c>
      <c r="F239" s="16">
        <v>91.53</v>
      </c>
    </row>
    <row r="240" spans="1:6" x14ac:dyDescent="0.2">
      <c r="A240" s="14">
        <v>41969</v>
      </c>
      <c r="B240" s="15" t="s">
        <v>52</v>
      </c>
      <c r="C240" s="2">
        <v>110000</v>
      </c>
      <c r="D240" s="16">
        <v>91.725454999999997</v>
      </c>
      <c r="E240" s="16">
        <v>91.78</v>
      </c>
      <c r="F240" s="16">
        <v>91.68</v>
      </c>
    </row>
    <row r="241" spans="1:6" x14ac:dyDescent="0.2">
      <c r="A241" s="14">
        <v>41970</v>
      </c>
      <c r="B241" s="15" t="s">
        <v>52</v>
      </c>
      <c r="C241" s="2">
        <v>100000</v>
      </c>
      <c r="D241" s="16">
        <v>92.37</v>
      </c>
      <c r="E241" s="16">
        <v>92.93</v>
      </c>
      <c r="F241" s="16">
        <v>92.03</v>
      </c>
    </row>
    <row r="242" spans="1:6" x14ac:dyDescent="0.2">
      <c r="A242" s="14">
        <v>41971</v>
      </c>
      <c r="B242" s="15" t="s">
        <v>52</v>
      </c>
      <c r="C242" s="2">
        <v>110000</v>
      </c>
      <c r="D242" s="16">
        <v>93.125455000000002</v>
      </c>
      <c r="E242" s="16">
        <v>93.38</v>
      </c>
      <c r="F242" s="16">
        <v>92.83</v>
      </c>
    </row>
    <row r="243" spans="1:6" x14ac:dyDescent="0.2">
      <c r="A243" s="14">
        <v>41974</v>
      </c>
      <c r="B243" s="15" t="s">
        <v>52</v>
      </c>
      <c r="C243" s="2">
        <v>120000</v>
      </c>
      <c r="D243" s="16">
        <v>93.267499999999998</v>
      </c>
      <c r="E243" s="16">
        <v>93.88</v>
      </c>
      <c r="F243" s="16">
        <v>92.93</v>
      </c>
    </row>
    <row r="244" spans="1:6" x14ac:dyDescent="0.2">
      <c r="A244" s="14">
        <v>41975</v>
      </c>
      <c r="B244" s="15" t="s">
        <v>52</v>
      </c>
      <c r="C244" s="2">
        <v>115000</v>
      </c>
      <c r="D244" s="16">
        <v>92.666956999999996</v>
      </c>
      <c r="E244" s="16">
        <v>93.23</v>
      </c>
      <c r="F244" s="16">
        <v>92.13</v>
      </c>
    </row>
    <row r="245" spans="1:6" x14ac:dyDescent="0.2">
      <c r="A245" s="14">
        <v>41976</v>
      </c>
      <c r="B245" s="15" t="s">
        <v>52</v>
      </c>
      <c r="C245" s="2">
        <v>110000</v>
      </c>
      <c r="D245" s="16">
        <v>93.507272999999998</v>
      </c>
      <c r="E245" s="16">
        <v>94.13</v>
      </c>
      <c r="F245" s="16">
        <v>93.03</v>
      </c>
    </row>
    <row r="246" spans="1:6" x14ac:dyDescent="0.2">
      <c r="A246" s="14">
        <v>41977</v>
      </c>
      <c r="B246" s="15" t="s">
        <v>52</v>
      </c>
      <c r="C246" s="2">
        <v>110000</v>
      </c>
      <c r="D246" s="16">
        <v>93.211817999999994</v>
      </c>
      <c r="E246" s="16">
        <v>93.73</v>
      </c>
      <c r="F246" s="16">
        <v>92.48</v>
      </c>
    </row>
    <row r="247" spans="1:6" x14ac:dyDescent="0.2">
      <c r="A247" s="14">
        <v>41978</v>
      </c>
      <c r="B247" s="15" t="s">
        <v>52</v>
      </c>
      <c r="C247" s="2">
        <v>110000</v>
      </c>
      <c r="D247" s="16">
        <v>93.448182000000003</v>
      </c>
      <c r="E247" s="16">
        <v>93.63</v>
      </c>
      <c r="F247" s="16">
        <v>93.18</v>
      </c>
    </row>
    <row r="248" spans="1:6" x14ac:dyDescent="0.2">
      <c r="A248" s="14">
        <v>41981</v>
      </c>
      <c r="B248" s="15" t="s">
        <v>52</v>
      </c>
      <c r="C248" s="2">
        <v>110000</v>
      </c>
      <c r="D248" s="16">
        <v>93.770909000000003</v>
      </c>
      <c r="E248" s="16">
        <v>93.93</v>
      </c>
      <c r="F248" s="16">
        <v>93.63</v>
      </c>
    </row>
    <row r="249" spans="1:6" x14ac:dyDescent="0.2">
      <c r="A249" s="14">
        <v>41982</v>
      </c>
      <c r="B249" s="15" t="s">
        <v>52</v>
      </c>
      <c r="C249" s="2">
        <v>110000</v>
      </c>
      <c r="D249" s="16">
        <v>92.707273000000001</v>
      </c>
      <c r="E249" s="16">
        <v>93.23</v>
      </c>
      <c r="F249" s="16">
        <v>91.53</v>
      </c>
    </row>
    <row r="250" spans="1:6" x14ac:dyDescent="0.2">
      <c r="A250" s="14">
        <v>41983</v>
      </c>
      <c r="B250" s="15" t="s">
        <v>52</v>
      </c>
      <c r="C250" s="2">
        <v>110000</v>
      </c>
      <c r="D250" s="16">
        <v>91.9255</v>
      </c>
      <c r="E250" s="16">
        <v>92.13</v>
      </c>
      <c r="F250" s="16">
        <v>91.63</v>
      </c>
    </row>
    <row r="251" spans="1:6" x14ac:dyDescent="0.2">
      <c r="A251" s="14">
        <v>41984</v>
      </c>
      <c r="B251" s="15" t="s">
        <v>52</v>
      </c>
      <c r="C251" s="2">
        <v>100000</v>
      </c>
      <c r="D251" s="16">
        <v>91.665000000000006</v>
      </c>
      <c r="E251" s="16">
        <v>91.93</v>
      </c>
      <c r="F251" s="16">
        <v>91.13</v>
      </c>
    </row>
    <row r="252" spans="1:6" x14ac:dyDescent="0.2">
      <c r="A252" s="14">
        <v>41985</v>
      </c>
      <c r="B252" s="15" t="s">
        <v>52</v>
      </c>
      <c r="C252" s="2">
        <v>120000</v>
      </c>
      <c r="D252" s="16">
        <v>91.184200000000004</v>
      </c>
      <c r="E252" s="16">
        <v>91.33</v>
      </c>
      <c r="F252" s="16">
        <v>91.03</v>
      </c>
    </row>
    <row r="253" spans="1:6" x14ac:dyDescent="0.2">
      <c r="A253" s="14">
        <v>41988</v>
      </c>
      <c r="B253" s="15" t="s">
        <v>52</v>
      </c>
      <c r="C253" s="2">
        <v>130000</v>
      </c>
      <c r="D253" s="16">
        <v>90.176199999999994</v>
      </c>
      <c r="E253" s="16">
        <v>91.13</v>
      </c>
      <c r="F253" s="16">
        <v>88.88</v>
      </c>
    </row>
    <row r="254" spans="1:6" x14ac:dyDescent="0.2">
      <c r="A254" s="14">
        <v>41989</v>
      </c>
      <c r="B254" s="15" t="s">
        <v>52</v>
      </c>
      <c r="C254" s="2">
        <v>120000</v>
      </c>
      <c r="D254" s="16">
        <v>88.088333000000006</v>
      </c>
      <c r="E254" s="16">
        <v>88.88</v>
      </c>
      <c r="F254" s="16">
        <v>87.43</v>
      </c>
    </row>
    <row r="255" spans="1:6" x14ac:dyDescent="0.2">
      <c r="A255" s="14">
        <v>41990</v>
      </c>
      <c r="B255" s="15" t="s">
        <v>52</v>
      </c>
      <c r="C255" s="2">
        <v>110000</v>
      </c>
      <c r="D255" s="16">
        <v>88.657273000000004</v>
      </c>
      <c r="E255" s="16">
        <v>88.98</v>
      </c>
      <c r="F255" s="16">
        <v>88.43</v>
      </c>
    </row>
    <row r="256" spans="1:6" x14ac:dyDescent="0.2">
      <c r="A256" s="14">
        <v>41991</v>
      </c>
      <c r="B256" s="15" t="s">
        <v>52</v>
      </c>
      <c r="C256" s="2">
        <v>100000</v>
      </c>
      <c r="D256" s="16">
        <v>91.765000000000001</v>
      </c>
      <c r="E256" s="16">
        <v>92.18</v>
      </c>
      <c r="F256" s="16">
        <v>91.08</v>
      </c>
    </row>
    <row r="257" spans="1:6" x14ac:dyDescent="0.2">
      <c r="A257" s="14">
        <v>41992</v>
      </c>
      <c r="B257" s="15" t="s">
        <v>52</v>
      </c>
      <c r="C257" s="2">
        <v>100000</v>
      </c>
      <c r="D257" s="16">
        <v>93.1</v>
      </c>
      <c r="E257" s="16">
        <v>94.13</v>
      </c>
      <c r="F257" s="16">
        <v>92.43</v>
      </c>
    </row>
    <row r="258" spans="1:6" x14ac:dyDescent="0.2">
      <c r="A258" s="14">
        <v>41995</v>
      </c>
      <c r="B258" s="15" t="s">
        <v>52</v>
      </c>
      <c r="C258" s="2">
        <v>110000</v>
      </c>
      <c r="D258" s="16">
        <v>93.616399999999999</v>
      </c>
      <c r="E258" s="16">
        <v>93.88</v>
      </c>
      <c r="F258" s="16">
        <v>93.43</v>
      </c>
    </row>
    <row r="259" spans="1:6" x14ac:dyDescent="0.2">
      <c r="A259" s="14">
        <v>41996</v>
      </c>
      <c r="B259" s="15" t="s">
        <v>52</v>
      </c>
      <c r="C259" s="2">
        <v>110000</v>
      </c>
      <c r="D259" s="16">
        <v>93.693635999999998</v>
      </c>
      <c r="E259" s="16">
        <v>94.28</v>
      </c>
      <c r="F259" s="16">
        <v>93.23</v>
      </c>
    </row>
    <row r="260" spans="1:6" x14ac:dyDescent="0.2">
      <c r="A260" s="14">
        <v>42002</v>
      </c>
      <c r="B260" s="15" t="s">
        <v>52</v>
      </c>
      <c r="C260" s="2">
        <v>120000</v>
      </c>
      <c r="D260" s="16">
        <v>92.805000000000007</v>
      </c>
      <c r="E260" s="16">
        <v>93.08</v>
      </c>
      <c r="F260" s="16">
        <v>92.63</v>
      </c>
    </row>
    <row r="261" spans="1:6" x14ac:dyDescent="0.2">
      <c r="A261" s="14">
        <v>42003</v>
      </c>
      <c r="B261" s="15" t="s">
        <v>52</v>
      </c>
      <c r="C261" s="2">
        <v>110000</v>
      </c>
      <c r="D261" s="16">
        <v>92.598181999999994</v>
      </c>
      <c r="E261" s="16">
        <v>92.88</v>
      </c>
      <c r="F261" s="16">
        <v>92.23</v>
      </c>
    </row>
    <row r="262" spans="1:6" x14ac:dyDescent="0.2">
      <c r="A262" s="14">
        <v>42009</v>
      </c>
      <c r="B262" s="15" t="s">
        <v>52</v>
      </c>
      <c r="C262" s="2">
        <v>110000</v>
      </c>
      <c r="D262" s="16">
        <v>94.048181999999997</v>
      </c>
      <c r="E262" s="16">
        <v>94.73</v>
      </c>
      <c r="F262" s="16">
        <v>93.28</v>
      </c>
    </row>
    <row r="263" spans="1:6" x14ac:dyDescent="0.2">
      <c r="A263" s="14">
        <v>42010</v>
      </c>
      <c r="B263" s="15" t="s">
        <v>52</v>
      </c>
      <c r="C263" s="2">
        <v>120000</v>
      </c>
      <c r="D263" s="16">
        <v>93.329166999999998</v>
      </c>
      <c r="E263" s="16">
        <v>93.78</v>
      </c>
      <c r="F263" s="16">
        <v>92.63</v>
      </c>
    </row>
    <row r="264" spans="1:6" x14ac:dyDescent="0.2">
      <c r="A264" s="14">
        <v>42011</v>
      </c>
      <c r="B264" s="15" t="s">
        <v>52</v>
      </c>
      <c r="C264" s="2">
        <v>110000</v>
      </c>
      <c r="D264" s="16">
        <v>93.002726999999993</v>
      </c>
      <c r="E264" s="16">
        <v>93.18</v>
      </c>
      <c r="F264" s="16">
        <v>92.78</v>
      </c>
    </row>
    <row r="265" spans="1:6" x14ac:dyDescent="0.2">
      <c r="A265" s="14">
        <v>42012</v>
      </c>
      <c r="B265" s="15" t="s">
        <v>52</v>
      </c>
      <c r="C265" s="2">
        <v>100000</v>
      </c>
      <c r="D265" s="16">
        <v>96.12</v>
      </c>
      <c r="E265" s="16">
        <v>96.88</v>
      </c>
      <c r="F265" s="16">
        <v>94.93</v>
      </c>
    </row>
    <row r="266" spans="1:6" x14ac:dyDescent="0.2">
      <c r="A266" s="14">
        <v>42013</v>
      </c>
      <c r="B266" s="15" t="s">
        <v>52</v>
      </c>
      <c r="C266" s="2">
        <v>110000</v>
      </c>
      <c r="D266" s="16">
        <v>97.907273000000004</v>
      </c>
      <c r="E266" s="16">
        <v>98.38</v>
      </c>
      <c r="F266" s="16">
        <v>97.43</v>
      </c>
    </row>
    <row r="267" spans="1:6" x14ac:dyDescent="0.2">
      <c r="A267" s="14">
        <v>42016</v>
      </c>
      <c r="B267" s="15" t="s">
        <v>52</v>
      </c>
      <c r="C267" s="2">
        <v>130000</v>
      </c>
      <c r="D267" s="16">
        <v>97.406923000000006</v>
      </c>
      <c r="E267" s="16">
        <v>97.73</v>
      </c>
      <c r="F267" s="16">
        <v>97.13</v>
      </c>
    </row>
    <row r="268" spans="1:6" x14ac:dyDescent="0.2">
      <c r="A268" s="14">
        <v>42017</v>
      </c>
      <c r="B268" s="15" t="s">
        <v>52</v>
      </c>
      <c r="C268" s="2">
        <v>110000</v>
      </c>
      <c r="D268" s="16">
        <v>98.248182</v>
      </c>
      <c r="E268" s="16">
        <v>98.78</v>
      </c>
      <c r="F268" s="16">
        <v>97.43</v>
      </c>
    </row>
    <row r="269" spans="1:6" x14ac:dyDescent="0.2">
      <c r="A269" s="14">
        <v>42018</v>
      </c>
      <c r="B269" s="15" t="s">
        <v>52</v>
      </c>
      <c r="C269" s="2">
        <v>100000</v>
      </c>
      <c r="D269" s="16">
        <v>98.364999999999995</v>
      </c>
      <c r="E269" s="16">
        <v>98.88</v>
      </c>
      <c r="F269" s="16">
        <v>97.83</v>
      </c>
    </row>
    <row r="270" spans="1:6" x14ac:dyDescent="0.2">
      <c r="A270" s="14">
        <v>42019</v>
      </c>
      <c r="B270" s="15" t="s">
        <v>52</v>
      </c>
      <c r="C270" s="2">
        <v>170000</v>
      </c>
      <c r="D270" s="16">
        <v>90.992900000000006</v>
      </c>
      <c r="E270" s="16">
        <v>99.58</v>
      </c>
      <c r="F270" s="16">
        <v>86</v>
      </c>
    </row>
    <row r="271" spans="1:6" x14ac:dyDescent="0.2">
      <c r="A271" s="14">
        <v>42020</v>
      </c>
      <c r="B271" s="15" t="s">
        <v>52</v>
      </c>
      <c r="C271" s="2">
        <v>110000</v>
      </c>
      <c r="D271" s="16">
        <v>85.9255</v>
      </c>
      <c r="E271" s="16">
        <v>87.03</v>
      </c>
      <c r="F271" s="16">
        <v>85.03</v>
      </c>
    </row>
    <row r="272" spans="1:6" x14ac:dyDescent="0.2">
      <c r="A272" s="14">
        <v>42023</v>
      </c>
      <c r="B272" s="15" t="s">
        <v>52</v>
      </c>
      <c r="C272" s="2">
        <v>80000</v>
      </c>
      <c r="D272" s="16">
        <v>89.03</v>
      </c>
      <c r="E272" s="16">
        <v>89.58</v>
      </c>
      <c r="F272" s="16">
        <v>88.53</v>
      </c>
    </row>
    <row r="273" spans="1:6" x14ac:dyDescent="0.2">
      <c r="A273" s="14">
        <v>42024</v>
      </c>
      <c r="B273" s="15" t="s">
        <v>52</v>
      </c>
      <c r="C273" s="2">
        <v>80000</v>
      </c>
      <c r="D273" s="16">
        <v>88.892499999999998</v>
      </c>
      <c r="E273" s="16">
        <v>89.28</v>
      </c>
      <c r="F273" s="16">
        <v>88.53</v>
      </c>
    </row>
    <row r="274" spans="1:6" x14ac:dyDescent="0.2">
      <c r="A274" s="14">
        <v>42025</v>
      </c>
      <c r="B274" s="15" t="s">
        <v>52</v>
      </c>
      <c r="C274" s="2">
        <v>110000</v>
      </c>
      <c r="D274" s="16">
        <v>85.73</v>
      </c>
      <c r="E274" s="16">
        <v>87.73</v>
      </c>
      <c r="F274" s="16">
        <v>84.53</v>
      </c>
    </row>
    <row r="275" spans="1:6" x14ac:dyDescent="0.2">
      <c r="A275" s="14">
        <v>42026</v>
      </c>
      <c r="B275" s="15" t="s">
        <v>52</v>
      </c>
      <c r="C275" s="2">
        <v>110000</v>
      </c>
      <c r="D275" s="16">
        <v>83.225454999999997</v>
      </c>
      <c r="E275" s="16">
        <v>84.43</v>
      </c>
      <c r="F275" s="16">
        <v>82.43</v>
      </c>
    </row>
    <row r="276" spans="1:6" x14ac:dyDescent="0.2">
      <c r="A276" s="14">
        <v>42027</v>
      </c>
      <c r="B276" s="15" t="s">
        <v>52</v>
      </c>
      <c r="C276" s="2">
        <v>100000</v>
      </c>
      <c r="D276" s="16">
        <v>85.38</v>
      </c>
      <c r="E276" s="16">
        <v>85.83</v>
      </c>
      <c r="F276" s="16">
        <v>85.03</v>
      </c>
    </row>
    <row r="277" spans="1:6" x14ac:dyDescent="0.2">
      <c r="A277" s="14">
        <v>42030</v>
      </c>
      <c r="B277" s="15" t="s">
        <v>52</v>
      </c>
      <c r="C277" s="2">
        <v>100000</v>
      </c>
      <c r="D277" s="16">
        <v>86.92</v>
      </c>
      <c r="E277" s="16">
        <v>87.63</v>
      </c>
      <c r="F277" s="16">
        <v>85.83</v>
      </c>
    </row>
    <row r="278" spans="1:6" x14ac:dyDescent="0.2">
      <c r="A278" s="14">
        <v>42031</v>
      </c>
      <c r="B278" s="15" t="s">
        <v>52</v>
      </c>
      <c r="C278" s="2">
        <v>100000</v>
      </c>
      <c r="D278" s="16">
        <v>88.31</v>
      </c>
      <c r="E278" s="16">
        <v>89.03</v>
      </c>
      <c r="F278" s="16">
        <v>87.63</v>
      </c>
    </row>
    <row r="279" spans="1:6" x14ac:dyDescent="0.2">
      <c r="A279" s="14">
        <v>42032</v>
      </c>
      <c r="B279" s="15" t="s">
        <v>52</v>
      </c>
      <c r="C279" s="2">
        <v>100000</v>
      </c>
      <c r="D279" s="16">
        <v>89.03</v>
      </c>
      <c r="E279" s="16">
        <v>89.68</v>
      </c>
      <c r="F279" s="16">
        <v>88.23</v>
      </c>
    </row>
    <row r="280" spans="1:6" x14ac:dyDescent="0.2">
      <c r="A280" s="14">
        <v>42033</v>
      </c>
      <c r="B280" s="15" t="s">
        <v>52</v>
      </c>
      <c r="C280" s="2">
        <v>100000</v>
      </c>
      <c r="D280" s="16">
        <v>90.2</v>
      </c>
      <c r="E280" s="16">
        <v>90.58</v>
      </c>
      <c r="F280" s="16">
        <v>89.33</v>
      </c>
    </row>
    <row r="281" spans="1:6" x14ac:dyDescent="0.2">
      <c r="A281" s="14">
        <v>42034</v>
      </c>
      <c r="B281" s="15" t="s">
        <v>52</v>
      </c>
      <c r="C281" s="2">
        <v>110000</v>
      </c>
      <c r="D281" s="16">
        <v>90.793636000000006</v>
      </c>
      <c r="E281" s="16">
        <v>91.28</v>
      </c>
      <c r="F281" s="16">
        <v>90.53</v>
      </c>
    </row>
    <row r="282" spans="1:6" x14ac:dyDescent="0.2">
      <c r="A282" s="14">
        <v>42037</v>
      </c>
      <c r="B282" s="15" t="s">
        <v>52</v>
      </c>
      <c r="C282" s="2">
        <v>120000</v>
      </c>
      <c r="D282" s="16">
        <v>90.305000000000007</v>
      </c>
      <c r="E282" s="16">
        <v>90.73</v>
      </c>
      <c r="F282" s="16">
        <v>89.88</v>
      </c>
    </row>
    <row r="283" spans="1:6" x14ac:dyDescent="0.2">
      <c r="A283" s="14">
        <v>42038</v>
      </c>
      <c r="B283" s="15" t="s">
        <v>52</v>
      </c>
      <c r="C283" s="2">
        <v>110000</v>
      </c>
      <c r="D283" s="16">
        <v>90.13</v>
      </c>
      <c r="E283" s="16">
        <v>90.58</v>
      </c>
      <c r="F283" s="16">
        <v>89.43</v>
      </c>
    </row>
    <row r="284" spans="1:6" x14ac:dyDescent="0.2">
      <c r="A284" s="14">
        <v>42039</v>
      </c>
      <c r="B284" s="15" t="s">
        <v>52</v>
      </c>
      <c r="C284" s="2">
        <v>100000</v>
      </c>
      <c r="D284" s="16">
        <v>91.185000000000002</v>
      </c>
      <c r="E284" s="16">
        <v>91.63</v>
      </c>
      <c r="F284" s="16">
        <v>90.33</v>
      </c>
    </row>
    <row r="285" spans="1:6" x14ac:dyDescent="0.2">
      <c r="A285" s="14">
        <v>42040</v>
      </c>
      <c r="B285" s="15" t="s">
        <v>52</v>
      </c>
      <c r="C285" s="2">
        <v>110000</v>
      </c>
      <c r="D285" s="16">
        <v>90.248182</v>
      </c>
      <c r="E285" s="16">
        <v>90.93</v>
      </c>
      <c r="F285" s="16">
        <v>89.73</v>
      </c>
    </row>
    <row r="286" spans="1:6" x14ac:dyDescent="0.2">
      <c r="A286" s="14">
        <v>42041</v>
      </c>
      <c r="B286" s="15" t="s">
        <v>52</v>
      </c>
      <c r="C286" s="2">
        <v>110000</v>
      </c>
      <c r="D286" s="16">
        <v>91.792726999999999</v>
      </c>
      <c r="E286" s="16">
        <v>92.38</v>
      </c>
      <c r="F286" s="16">
        <v>90.63</v>
      </c>
    </row>
    <row r="287" spans="1:6" x14ac:dyDescent="0.2">
      <c r="A287" s="14">
        <v>42044</v>
      </c>
      <c r="B287" s="15" t="s">
        <v>52</v>
      </c>
      <c r="C287" s="2">
        <v>100000</v>
      </c>
      <c r="D287" s="16">
        <v>93.88</v>
      </c>
      <c r="E287" s="16">
        <v>95.43</v>
      </c>
      <c r="F287" s="16">
        <v>92.18</v>
      </c>
    </row>
    <row r="288" spans="1:6" x14ac:dyDescent="0.2">
      <c r="A288" s="14">
        <v>42045</v>
      </c>
      <c r="B288" s="15" t="s">
        <v>52</v>
      </c>
      <c r="C288" s="2">
        <v>110000</v>
      </c>
      <c r="D288" s="16">
        <v>94.361818</v>
      </c>
      <c r="E288" s="16">
        <v>94.53</v>
      </c>
      <c r="F288" s="16">
        <v>94.18</v>
      </c>
    </row>
    <row r="289" spans="1:6" x14ac:dyDescent="0.2">
      <c r="A289" s="14">
        <v>42046</v>
      </c>
      <c r="B289" s="15" t="s">
        <v>52</v>
      </c>
      <c r="C289" s="2">
        <v>110000</v>
      </c>
      <c r="D289" s="16">
        <v>94.252726999999993</v>
      </c>
      <c r="E289" s="16">
        <v>94.63</v>
      </c>
      <c r="F289" s="16">
        <v>93.48</v>
      </c>
    </row>
    <row r="290" spans="1:6" x14ac:dyDescent="0.2">
      <c r="A290" s="14">
        <v>42047</v>
      </c>
      <c r="B290" s="15" t="s">
        <v>52</v>
      </c>
      <c r="C290" s="2">
        <v>110000</v>
      </c>
      <c r="D290" s="16">
        <v>94.152726999999999</v>
      </c>
      <c r="E290" s="16">
        <v>95.03</v>
      </c>
      <c r="F290" s="16">
        <v>93.23</v>
      </c>
    </row>
    <row r="291" spans="1:6" x14ac:dyDescent="0.2">
      <c r="A291" s="14">
        <v>42048</v>
      </c>
      <c r="B291" s="15" t="s">
        <v>52</v>
      </c>
      <c r="C291" s="2">
        <v>100000</v>
      </c>
      <c r="D291" s="16">
        <v>94.8</v>
      </c>
      <c r="E291" s="16">
        <v>95.03</v>
      </c>
      <c r="F291" s="16">
        <v>94.53</v>
      </c>
    </row>
    <row r="292" spans="1:6" x14ac:dyDescent="0.2">
      <c r="A292" s="14">
        <v>42051</v>
      </c>
      <c r="B292" s="15" t="s">
        <v>52</v>
      </c>
      <c r="C292" s="2">
        <v>100000</v>
      </c>
      <c r="D292" s="16">
        <v>95.844999999999999</v>
      </c>
      <c r="E292" s="16">
        <v>96.08</v>
      </c>
      <c r="F292" s="16">
        <v>95.43</v>
      </c>
    </row>
    <row r="293" spans="1:6" x14ac:dyDescent="0.2">
      <c r="A293" s="14">
        <v>42052</v>
      </c>
      <c r="B293" s="15" t="s">
        <v>52</v>
      </c>
      <c r="C293" s="2">
        <v>100000</v>
      </c>
      <c r="D293" s="16">
        <v>95.020499999999998</v>
      </c>
      <c r="E293" s="16">
        <v>95.18</v>
      </c>
      <c r="F293" s="16">
        <v>94.73</v>
      </c>
    </row>
    <row r="294" spans="1:6" x14ac:dyDescent="0.2">
      <c r="A294" s="14">
        <v>42053</v>
      </c>
      <c r="B294" s="15" t="s">
        <v>52</v>
      </c>
      <c r="C294" s="2">
        <v>100000</v>
      </c>
      <c r="D294" s="16">
        <v>95.935000000000002</v>
      </c>
      <c r="E294" s="16">
        <v>96.33</v>
      </c>
      <c r="F294" s="16">
        <v>95.53</v>
      </c>
    </row>
    <row r="295" spans="1:6" x14ac:dyDescent="0.2">
      <c r="A295" s="14">
        <v>42054</v>
      </c>
      <c r="B295" s="15" t="s">
        <v>52</v>
      </c>
      <c r="C295" s="2">
        <v>100000</v>
      </c>
      <c r="D295" s="16">
        <v>96.75</v>
      </c>
      <c r="E295" s="16">
        <v>97.23</v>
      </c>
      <c r="F295" s="16">
        <v>96.08</v>
      </c>
    </row>
    <row r="296" spans="1:6" x14ac:dyDescent="0.2">
      <c r="A296" s="14">
        <v>42055</v>
      </c>
      <c r="B296" s="15" t="s">
        <v>52</v>
      </c>
      <c r="C296" s="2">
        <v>110000</v>
      </c>
      <c r="D296" s="16">
        <v>96.507272999999998</v>
      </c>
      <c r="E296" s="16">
        <v>97.03</v>
      </c>
      <c r="F296" s="16">
        <v>95.93</v>
      </c>
    </row>
    <row r="297" spans="1:6" x14ac:dyDescent="0.2">
      <c r="A297" s="14">
        <v>42058</v>
      </c>
      <c r="B297" s="15" t="s">
        <v>52</v>
      </c>
      <c r="C297" s="2">
        <v>100000</v>
      </c>
      <c r="D297" s="16">
        <v>97.422499999999999</v>
      </c>
      <c r="E297" s="16">
        <v>97.88</v>
      </c>
      <c r="F297" s="16">
        <v>96.93</v>
      </c>
    </row>
    <row r="298" spans="1:6" x14ac:dyDescent="0.2">
      <c r="A298" s="14">
        <v>42059</v>
      </c>
      <c r="B298" s="15" t="s">
        <v>52</v>
      </c>
      <c r="C298" s="2">
        <v>100000</v>
      </c>
      <c r="D298" s="16">
        <v>97.45</v>
      </c>
      <c r="E298" s="16">
        <v>97.68</v>
      </c>
      <c r="F298" s="16">
        <v>97.03</v>
      </c>
    </row>
    <row r="299" spans="1:6" x14ac:dyDescent="0.2">
      <c r="A299" s="14">
        <v>42060</v>
      </c>
      <c r="B299" s="15" t="s">
        <v>52</v>
      </c>
      <c r="C299" s="2">
        <v>100000</v>
      </c>
      <c r="D299" s="16">
        <v>96.954999999999998</v>
      </c>
      <c r="E299" s="16">
        <v>97.28</v>
      </c>
      <c r="F299" s="16">
        <v>96.68</v>
      </c>
    </row>
    <row r="300" spans="1:6" x14ac:dyDescent="0.2">
      <c r="A300" s="14">
        <v>42061</v>
      </c>
      <c r="B300" s="15" t="s">
        <v>52</v>
      </c>
      <c r="C300" s="2">
        <v>100000</v>
      </c>
      <c r="D300" s="16">
        <v>97.375</v>
      </c>
      <c r="E300" s="16">
        <v>98.03</v>
      </c>
      <c r="F300" s="16">
        <v>96.83</v>
      </c>
    </row>
    <row r="301" spans="1:6" x14ac:dyDescent="0.2">
      <c r="A301" s="14">
        <v>42062</v>
      </c>
      <c r="B301" s="15" t="s">
        <v>52</v>
      </c>
      <c r="C301" s="2">
        <v>110000</v>
      </c>
      <c r="D301" s="16">
        <v>97.525454999999994</v>
      </c>
      <c r="E301" s="16">
        <v>97.73</v>
      </c>
      <c r="F301" s="16">
        <v>97.23</v>
      </c>
    </row>
    <row r="302" spans="1:6" x14ac:dyDescent="0.2">
      <c r="A302" s="14">
        <v>42065</v>
      </c>
      <c r="B302" s="15" t="s">
        <v>52</v>
      </c>
      <c r="C302" s="2">
        <v>100000</v>
      </c>
      <c r="D302" s="16">
        <v>97.63</v>
      </c>
      <c r="E302" s="16">
        <v>97.88</v>
      </c>
      <c r="F302" s="16">
        <v>97.28</v>
      </c>
    </row>
    <row r="303" spans="1:6" x14ac:dyDescent="0.2">
      <c r="A303" s="14">
        <v>42066</v>
      </c>
      <c r="B303" s="15" t="s">
        <v>52</v>
      </c>
      <c r="C303" s="2">
        <v>100000</v>
      </c>
      <c r="D303" s="16">
        <v>95.78</v>
      </c>
      <c r="E303" s="16">
        <v>96.13</v>
      </c>
      <c r="F303" s="16">
        <v>95.23</v>
      </c>
    </row>
    <row r="304" spans="1:6" x14ac:dyDescent="0.2">
      <c r="A304" s="14">
        <v>42067</v>
      </c>
      <c r="B304" s="15" t="s">
        <v>52</v>
      </c>
      <c r="C304" s="2">
        <v>110000</v>
      </c>
      <c r="D304" s="16">
        <v>94.989091000000002</v>
      </c>
      <c r="E304" s="16">
        <v>95.43</v>
      </c>
      <c r="F304" s="16">
        <v>94.63</v>
      </c>
    </row>
    <row r="305" spans="1:6" x14ac:dyDescent="0.2">
      <c r="A305" s="14">
        <v>42068</v>
      </c>
      <c r="B305" s="15" t="s">
        <v>52</v>
      </c>
      <c r="C305" s="2">
        <v>100000</v>
      </c>
      <c r="D305" s="16">
        <v>96</v>
      </c>
      <c r="E305" s="16">
        <v>96.38</v>
      </c>
      <c r="F305" s="16">
        <v>95.68</v>
      </c>
    </row>
    <row r="306" spans="1:6" x14ac:dyDescent="0.2">
      <c r="A306" s="14">
        <v>42069</v>
      </c>
      <c r="B306" s="15" t="s">
        <v>52</v>
      </c>
      <c r="C306" s="2">
        <v>110000</v>
      </c>
      <c r="D306" s="16">
        <v>96.411817999999997</v>
      </c>
      <c r="E306" s="16">
        <v>96.63</v>
      </c>
      <c r="F306" s="16">
        <v>96.23</v>
      </c>
    </row>
    <row r="307" spans="1:6" x14ac:dyDescent="0.2">
      <c r="A307" s="14">
        <v>42072</v>
      </c>
      <c r="B307" s="15" t="s">
        <v>52</v>
      </c>
      <c r="C307" s="2">
        <v>110000</v>
      </c>
      <c r="D307" s="16">
        <v>95.693635999999998</v>
      </c>
      <c r="E307" s="16">
        <v>96.13</v>
      </c>
      <c r="F307" s="16">
        <v>95.23</v>
      </c>
    </row>
    <row r="308" spans="1:6" x14ac:dyDescent="0.2">
      <c r="A308" s="14">
        <v>42073</v>
      </c>
      <c r="B308" s="15" t="s">
        <v>52</v>
      </c>
      <c r="C308" s="2">
        <v>120000</v>
      </c>
      <c r="D308" s="16">
        <v>96.163332999999994</v>
      </c>
      <c r="E308" s="16">
        <v>96.68</v>
      </c>
      <c r="F308" s="16">
        <v>95.63</v>
      </c>
    </row>
    <row r="309" spans="1:6" x14ac:dyDescent="0.2">
      <c r="A309" s="14">
        <v>42074</v>
      </c>
      <c r="B309" s="15" t="s">
        <v>52</v>
      </c>
      <c r="C309" s="2">
        <v>100000</v>
      </c>
      <c r="D309" s="16">
        <v>96.64</v>
      </c>
      <c r="E309" s="16">
        <v>96.78</v>
      </c>
      <c r="F309" s="16">
        <v>96.43</v>
      </c>
    </row>
    <row r="310" spans="1:6" x14ac:dyDescent="0.2">
      <c r="A310" s="14">
        <v>42075</v>
      </c>
      <c r="B310" s="15" t="s">
        <v>52</v>
      </c>
      <c r="C310" s="2">
        <v>110000</v>
      </c>
      <c r="D310" s="16">
        <v>96.798181999999997</v>
      </c>
      <c r="E310" s="16">
        <v>97.08</v>
      </c>
      <c r="F310" s="16">
        <v>96.58</v>
      </c>
    </row>
    <row r="311" spans="1:6" x14ac:dyDescent="0.2">
      <c r="A311" s="14">
        <v>42076</v>
      </c>
      <c r="B311" s="15" t="s">
        <v>52</v>
      </c>
      <c r="C311" s="2">
        <v>110000</v>
      </c>
      <c r="D311" s="16">
        <v>97.089100000000002</v>
      </c>
      <c r="E311" s="16">
        <v>97.28</v>
      </c>
      <c r="F311" s="16">
        <v>96.93</v>
      </c>
    </row>
    <row r="312" spans="1:6" x14ac:dyDescent="0.2">
      <c r="A312" s="14">
        <v>42079</v>
      </c>
      <c r="B312" s="15" t="s">
        <v>52</v>
      </c>
      <c r="C312" s="2">
        <v>100000</v>
      </c>
      <c r="D312" s="16">
        <v>97.89</v>
      </c>
      <c r="E312" s="16">
        <v>98.83</v>
      </c>
      <c r="F312" s="16">
        <v>97.28</v>
      </c>
    </row>
    <row r="313" spans="1:6" x14ac:dyDescent="0.2">
      <c r="A313" s="14">
        <v>42080</v>
      </c>
      <c r="B313" s="15" t="s">
        <v>52</v>
      </c>
      <c r="C313" s="2">
        <v>120000</v>
      </c>
      <c r="D313" s="16">
        <v>98.13</v>
      </c>
      <c r="E313" s="16">
        <v>98.73</v>
      </c>
      <c r="F313" s="16">
        <v>97.43</v>
      </c>
    </row>
    <row r="314" spans="1:6" x14ac:dyDescent="0.2">
      <c r="A314" s="14">
        <v>42081</v>
      </c>
      <c r="B314" s="15" t="s">
        <v>52</v>
      </c>
      <c r="C314" s="2">
        <v>110000</v>
      </c>
      <c r="D314" s="16">
        <v>98.398182000000006</v>
      </c>
      <c r="E314" s="16">
        <v>98.53</v>
      </c>
      <c r="F314" s="16">
        <v>98.28</v>
      </c>
    </row>
    <row r="315" spans="1:6" x14ac:dyDescent="0.2">
      <c r="A315" s="14">
        <v>42082</v>
      </c>
      <c r="B315" s="15" t="s">
        <v>52</v>
      </c>
      <c r="C315" s="2">
        <v>100000</v>
      </c>
      <c r="D315" s="16">
        <v>98.704999999999998</v>
      </c>
      <c r="E315" s="16">
        <v>98.98</v>
      </c>
      <c r="F315" s="16">
        <v>98.43</v>
      </c>
    </row>
    <row r="316" spans="1:6" x14ac:dyDescent="0.2">
      <c r="A316" s="14">
        <v>42083</v>
      </c>
      <c r="B316" s="15" t="s">
        <v>52</v>
      </c>
      <c r="C316" s="2">
        <v>100000</v>
      </c>
      <c r="D316" s="16">
        <v>99.56</v>
      </c>
      <c r="E316" s="16">
        <v>99.78</v>
      </c>
      <c r="F316" s="16">
        <v>99.08</v>
      </c>
    </row>
    <row r="317" spans="1:6" x14ac:dyDescent="0.2">
      <c r="A317" s="14">
        <v>42086</v>
      </c>
      <c r="B317" s="15" t="s">
        <v>52</v>
      </c>
      <c r="C317" s="2">
        <v>110000</v>
      </c>
      <c r="D317" s="16">
        <v>99.161817999999997</v>
      </c>
      <c r="E317" s="16">
        <v>99.58</v>
      </c>
      <c r="F317" s="16">
        <v>98.73</v>
      </c>
    </row>
    <row r="318" spans="1:6" x14ac:dyDescent="0.2">
      <c r="A318" s="14">
        <v>42087</v>
      </c>
      <c r="B318" s="15" t="s">
        <v>52</v>
      </c>
      <c r="C318" s="2">
        <v>100000</v>
      </c>
      <c r="D318" s="16">
        <v>98.92</v>
      </c>
      <c r="E318" s="16">
        <v>99.33</v>
      </c>
      <c r="F318" s="16">
        <v>98.43</v>
      </c>
    </row>
    <row r="319" spans="1:6" x14ac:dyDescent="0.2">
      <c r="A319" s="14">
        <v>42088</v>
      </c>
      <c r="B319" s="15" t="s">
        <v>52</v>
      </c>
      <c r="C319" s="2">
        <v>100000</v>
      </c>
      <c r="D319" s="16">
        <v>97.974999999999994</v>
      </c>
      <c r="E319" s="16">
        <v>98.68</v>
      </c>
      <c r="F319" s="16">
        <v>96.83</v>
      </c>
    </row>
    <row r="320" spans="1:6" x14ac:dyDescent="0.2">
      <c r="A320" s="14">
        <v>42089</v>
      </c>
      <c r="B320" s="15" t="s">
        <v>52</v>
      </c>
      <c r="C320" s="2">
        <v>110000</v>
      </c>
      <c r="D320" s="16">
        <v>95.439099999999996</v>
      </c>
      <c r="E320" s="16">
        <v>95.83</v>
      </c>
      <c r="F320" s="16">
        <v>95.03</v>
      </c>
    </row>
    <row r="321" spans="1:6" x14ac:dyDescent="0.2">
      <c r="A321" s="14">
        <v>42090</v>
      </c>
      <c r="B321" s="15" t="s">
        <v>52</v>
      </c>
      <c r="C321" s="2">
        <v>100000</v>
      </c>
      <c r="D321" s="16">
        <v>96.37</v>
      </c>
      <c r="E321" s="16">
        <v>96.88</v>
      </c>
      <c r="F321" s="16">
        <v>95.68</v>
      </c>
    </row>
    <row r="322" spans="1:6" x14ac:dyDescent="0.2">
      <c r="A322" s="14">
        <v>42093</v>
      </c>
      <c r="B322" s="15" t="s">
        <v>52</v>
      </c>
      <c r="C322" s="2">
        <v>100000</v>
      </c>
      <c r="D322" s="16">
        <v>97.35</v>
      </c>
      <c r="E322" s="16">
        <v>97.98</v>
      </c>
      <c r="F322" s="16">
        <v>96.83</v>
      </c>
    </row>
    <row r="323" spans="1:6" x14ac:dyDescent="0.2">
      <c r="A323" s="14">
        <v>42094</v>
      </c>
      <c r="B323" s="15" t="s">
        <v>52</v>
      </c>
      <c r="C323" s="2">
        <v>120000</v>
      </c>
      <c r="D323" s="16">
        <v>97.092500000000001</v>
      </c>
      <c r="E323" s="16">
        <v>98.03</v>
      </c>
      <c r="F323" s="16">
        <v>96.03</v>
      </c>
    </row>
    <row r="324" spans="1:6" x14ac:dyDescent="0.2">
      <c r="A324" s="14">
        <v>42095</v>
      </c>
      <c r="B324" s="15" t="s">
        <v>52</v>
      </c>
      <c r="C324" s="2">
        <v>100000</v>
      </c>
      <c r="D324" s="16">
        <v>96.64</v>
      </c>
      <c r="E324" s="16">
        <v>97.13</v>
      </c>
      <c r="F324" s="16">
        <v>96.03</v>
      </c>
    </row>
    <row r="325" spans="1:6" x14ac:dyDescent="0.2">
      <c r="A325" s="14">
        <v>42096</v>
      </c>
      <c r="B325" s="15" t="s">
        <v>52</v>
      </c>
      <c r="C325" s="2">
        <v>100000</v>
      </c>
      <c r="D325" s="16">
        <v>96.194999999999993</v>
      </c>
      <c r="E325" s="16">
        <v>96.33</v>
      </c>
      <c r="F325" s="16">
        <v>95.98</v>
      </c>
    </row>
    <row r="326" spans="1:6" x14ac:dyDescent="0.2">
      <c r="A326" s="14">
        <v>42101</v>
      </c>
      <c r="B326" s="15" t="s">
        <v>52</v>
      </c>
      <c r="C326" s="2">
        <v>100000</v>
      </c>
      <c r="D326" s="16">
        <v>97.82</v>
      </c>
      <c r="E326" s="16">
        <v>98.43</v>
      </c>
      <c r="F326" s="16">
        <v>97.23</v>
      </c>
    </row>
    <row r="327" spans="1:6" x14ac:dyDescent="0.2">
      <c r="A327" s="14">
        <v>42102</v>
      </c>
      <c r="B327" s="15" t="s">
        <v>52</v>
      </c>
      <c r="C327" s="2">
        <v>100000</v>
      </c>
      <c r="D327" s="16">
        <v>98.1</v>
      </c>
      <c r="E327" s="16">
        <v>98.28</v>
      </c>
      <c r="F327" s="16">
        <v>98.03</v>
      </c>
    </row>
    <row r="328" spans="1:6" x14ac:dyDescent="0.2">
      <c r="A328" s="14">
        <v>42103</v>
      </c>
      <c r="B328" s="15" t="s">
        <v>52</v>
      </c>
      <c r="C328" s="2">
        <v>110000</v>
      </c>
      <c r="D328" s="16">
        <v>99.639090999999993</v>
      </c>
      <c r="E328" s="16">
        <v>100.03</v>
      </c>
      <c r="F328" s="16">
        <v>99.08</v>
      </c>
    </row>
    <row r="329" spans="1:6" x14ac:dyDescent="0.2">
      <c r="A329" s="14">
        <v>42104</v>
      </c>
      <c r="B329" s="15" t="s">
        <v>52</v>
      </c>
      <c r="C329" s="2">
        <v>90000</v>
      </c>
      <c r="D329" s="16">
        <v>101.1189</v>
      </c>
      <c r="E329" s="16">
        <v>101.43</v>
      </c>
      <c r="F329" s="16">
        <v>100.83</v>
      </c>
    </row>
    <row r="330" spans="1:6" x14ac:dyDescent="0.2">
      <c r="A330" s="14">
        <v>42107</v>
      </c>
      <c r="B330" s="15" t="s">
        <v>52</v>
      </c>
      <c r="C330" s="2">
        <v>110000</v>
      </c>
      <c r="D330" s="16">
        <v>100.71181799999999</v>
      </c>
      <c r="E330" s="16">
        <v>101.13</v>
      </c>
      <c r="F330" s="16">
        <v>100.53</v>
      </c>
    </row>
    <row r="331" spans="1:6" x14ac:dyDescent="0.2">
      <c r="A331" s="14">
        <v>42108</v>
      </c>
      <c r="B331" s="15" t="s">
        <v>52</v>
      </c>
      <c r="C331" s="2">
        <v>110000</v>
      </c>
      <c r="D331" s="16">
        <v>100.266364</v>
      </c>
      <c r="E331" s="16">
        <v>100.53</v>
      </c>
      <c r="F331" s="16">
        <v>100.13</v>
      </c>
    </row>
    <row r="332" spans="1:6" x14ac:dyDescent="0.2">
      <c r="A332" s="14">
        <v>42109</v>
      </c>
      <c r="B332" s="15" t="s">
        <v>52</v>
      </c>
      <c r="C332" s="2">
        <v>105000</v>
      </c>
      <c r="D332" s="16">
        <v>100.358571</v>
      </c>
      <c r="E332" s="16">
        <v>100.73</v>
      </c>
      <c r="F332" s="16">
        <v>100.13</v>
      </c>
    </row>
    <row r="333" spans="1:6" x14ac:dyDescent="0.2">
      <c r="A333" s="14">
        <v>42110</v>
      </c>
      <c r="B333" s="15" t="s">
        <v>52</v>
      </c>
      <c r="C333" s="2">
        <v>105000</v>
      </c>
      <c r="D333" s="16">
        <v>99.272857000000002</v>
      </c>
      <c r="E333" s="16">
        <v>99.58</v>
      </c>
      <c r="F333" s="16">
        <v>99.03</v>
      </c>
    </row>
    <row r="334" spans="1:6" x14ac:dyDescent="0.2">
      <c r="A334" s="14">
        <v>42111</v>
      </c>
      <c r="B334" s="15" t="s">
        <v>52</v>
      </c>
      <c r="C334" s="2">
        <v>110000</v>
      </c>
      <c r="D334" s="16">
        <v>98.502726999999993</v>
      </c>
      <c r="E334" s="16">
        <v>99.43</v>
      </c>
      <c r="F334" s="16">
        <v>97.78</v>
      </c>
    </row>
    <row r="335" spans="1:6" x14ac:dyDescent="0.2">
      <c r="A335" s="14">
        <v>42114</v>
      </c>
      <c r="B335" s="15" t="s">
        <v>52</v>
      </c>
      <c r="C335" s="2">
        <v>100000</v>
      </c>
      <c r="D335" s="16">
        <v>97.93</v>
      </c>
      <c r="E335" s="16">
        <v>98.08</v>
      </c>
      <c r="F335" s="16">
        <v>97.83</v>
      </c>
    </row>
    <row r="336" spans="1:6" x14ac:dyDescent="0.2">
      <c r="A336" s="14">
        <v>42115</v>
      </c>
      <c r="B336" s="15" t="s">
        <v>52</v>
      </c>
      <c r="C336" s="2">
        <v>90000</v>
      </c>
      <c r="D336" s="16">
        <v>99.757778000000002</v>
      </c>
      <c r="E336" s="16">
        <v>100.23</v>
      </c>
      <c r="F336" s="16">
        <v>99.43</v>
      </c>
    </row>
    <row r="337" spans="1:6" x14ac:dyDescent="0.2">
      <c r="A337" s="14">
        <v>42116</v>
      </c>
      <c r="B337" s="15" t="s">
        <v>52</v>
      </c>
      <c r="C337" s="2">
        <v>100000</v>
      </c>
      <c r="D337" s="16">
        <v>99.454999999999998</v>
      </c>
      <c r="E337" s="16">
        <v>100.03</v>
      </c>
      <c r="F337" s="16">
        <v>98.63</v>
      </c>
    </row>
    <row r="338" spans="1:6" x14ac:dyDescent="0.2">
      <c r="A338" s="14">
        <v>42117</v>
      </c>
      <c r="B338" s="15" t="s">
        <v>52</v>
      </c>
      <c r="C338" s="2">
        <v>100000</v>
      </c>
      <c r="D338" s="16">
        <v>101.26</v>
      </c>
      <c r="E338" s="16">
        <v>102.03</v>
      </c>
      <c r="F338" s="16">
        <v>100.53</v>
      </c>
    </row>
    <row r="339" spans="1:6" x14ac:dyDescent="0.2">
      <c r="A339" s="14">
        <v>42118</v>
      </c>
      <c r="B339" s="15" t="s">
        <v>52</v>
      </c>
      <c r="C339" s="2">
        <v>100000</v>
      </c>
      <c r="D339" s="16">
        <v>100.31</v>
      </c>
      <c r="E339" s="16">
        <v>101.03</v>
      </c>
      <c r="F339" s="16">
        <v>99.48</v>
      </c>
    </row>
    <row r="340" spans="1:6" x14ac:dyDescent="0.2">
      <c r="A340" s="14">
        <v>42121</v>
      </c>
      <c r="B340" s="15" t="s">
        <v>52</v>
      </c>
      <c r="C340" s="2">
        <v>100000</v>
      </c>
      <c r="D340" s="16">
        <v>99.96</v>
      </c>
      <c r="E340" s="16">
        <v>100.53</v>
      </c>
      <c r="F340" s="16">
        <v>99.08</v>
      </c>
    </row>
    <row r="341" spans="1:6" x14ac:dyDescent="0.2">
      <c r="A341" s="14">
        <v>42122</v>
      </c>
      <c r="B341" s="15" t="s">
        <v>52</v>
      </c>
      <c r="C341" s="2">
        <v>100000</v>
      </c>
      <c r="D341" s="16">
        <v>99.015000000000001</v>
      </c>
      <c r="E341" s="16">
        <v>99.23</v>
      </c>
      <c r="F341" s="16">
        <v>98.48</v>
      </c>
    </row>
    <row r="342" spans="1:6" x14ac:dyDescent="0.2">
      <c r="A342" s="14">
        <v>42123</v>
      </c>
      <c r="B342" s="15" t="s">
        <v>52</v>
      </c>
      <c r="C342" s="2">
        <v>110000</v>
      </c>
      <c r="D342" s="16">
        <v>98.534544999999994</v>
      </c>
      <c r="E342" s="16">
        <v>99.63</v>
      </c>
      <c r="F342" s="16">
        <v>97.43</v>
      </c>
    </row>
    <row r="343" spans="1:6" x14ac:dyDescent="0.2">
      <c r="A343" s="14">
        <v>42124</v>
      </c>
      <c r="B343" s="15" t="s">
        <v>52</v>
      </c>
      <c r="C343" s="2">
        <v>100000</v>
      </c>
      <c r="D343" s="16">
        <v>96.65</v>
      </c>
      <c r="E343" s="16">
        <v>96.93</v>
      </c>
      <c r="F343" s="16">
        <v>96.03</v>
      </c>
    </row>
    <row r="344" spans="1:6" x14ac:dyDescent="0.2">
      <c r="A344" s="14">
        <v>42128</v>
      </c>
      <c r="B344" s="15" t="s">
        <v>52</v>
      </c>
      <c r="C344" s="2">
        <v>100000</v>
      </c>
      <c r="D344" s="16">
        <v>96.665000000000006</v>
      </c>
      <c r="E344" s="16">
        <v>97.03</v>
      </c>
      <c r="F344" s="16">
        <v>96.43</v>
      </c>
    </row>
    <row r="345" spans="1:6" x14ac:dyDescent="0.2">
      <c r="A345" s="14">
        <v>42129</v>
      </c>
      <c r="B345" s="15" t="s">
        <v>52</v>
      </c>
      <c r="C345" s="2">
        <v>110000</v>
      </c>
      <c r="D345" s="16">
        <v>96.789090999999999</v>
      </c>
      <c r="E345" s="16">
        <v>97.63</v>
      </c>
      <c r="F345" s="16">
        <v>95.73</v>
      </c>
    </row>
    <row r="346" spans="1:6" x14ac:dyDescent="0.2">
      <c r="A346" s="14">
        <v>42130</v>
      </c>
      <c r="B346" s="15" t="s">
        <v>52</v>
      </c>
      <c r="C346" s="2">
        <v>110000</v>
      </c>
      <c r="D346" s="16">
        <v>93.743635999999995</v>
      </c>
      <c r="E346" s="16">
        <v>93.93</v>
      </c>
      <c r="F346" s="16">
        <v>93.38</v>
      </c>
    </row>
    <row r="347" spans="1:6" x14ac:dyDescent="0.2">
      <c r="A347" s="14">
        <v>42131</v>
      </c>
      <c r="B347" s="15" t="s">
        <v>52</v>
      </c>
      <c r="C347" s="2">
        <v>100000</v>
      </c>
      <c r="D347" s="16">
        <v>92.855000000000004</v>
      </c>
      <c r="E347" s="16">
        <v>93.73</v>
      </c>
      <c r="F347" s="16">
        <v>91.73</v>
      </c>
    </row>
    <row r="348" spans="1:6" x14ac:dyDescent="0.2">
      <c r="A348" s="14">
        <v>42132</v>
      </c>
      <c r="B348" s="15" t="s">
        <v>52</v>
      </c>
      <c r="C348" s="2">
        <v>100000</v>
      </c>
      <c r="D348" s="16">
        <v>94.534999999999997</v>
      </c>
      <c r="E348" s="16">
        <v>95.53</v>
      </c>
      <c r="F348" s="16">
        <v>93.53</v>
      </c>
    </row>
    <row r="349" spans="1:6" x14ac:dyDescent="0.2">
      <c r="A349" s="14">
        <v>42135</v>
      </c>
      <c r="B349" s="15" t="s">
        <v>52</v>
      </c>
      <c r="C349" s="2">
        <v>100000</v>
      </c>
      <c r="D349" s="16">
        <v>95.394999999999996</v>
      </c>
      <c r="E349" s="16">
        <v>96.03</v>
      </c>
      <c r="F349" s="16">
        <v>94.53</v>
      </c>
    </row>
    <row r="350" spans="1:6" x14ac:dyDescent="0.2">
      <c r="A350" s="14">
        <v>42136</v>
      </c>
      <c r="B350" s="15" t="s">
        <v>52</v>
      </c>
      <c r="C350" s="2">
        <v>100000</v>
      </c>
      <c r="D350" s="16">
        <v>94.625</v>
      </c>
      <c r="E350" s="16">
        <v>95.08</v>
      </c>
      <c r="F350" s="16">
        <v>94.03</v>
      </c>
    </row>
    <row r="351" spans="1:6" x14ac:dyDescent="0.2">
      <c r="A351" s="14">
        <v>42137</v>
      </c>
      <c r="B351" s="15" t="s">
        <v>52</v>
      </c>
      <c r="C351" s="2">
        <v>100000</v>
      </c>
      <c r="D351" s="16">
        <v>95.064999999999998</v>
      </c>
      <c r="E351" s="16">
        <v>95.53</v>
      </c>
      <c r="F351" s="16">
        <v>94.68</v>
      </c>
    </row>
    <row r="352" spans="1:6" x14ac:dyDescent="0.2">
      <c r="A352" s="14">
        <v>42139</v>
      </c>
      <c r="B352" s="15" t="s">
        <v>52</v>
      </c>
      <c r="C352" s="2">
        <v>100000</v>
      </c>
      <c r="D352" s="16">
        <v>95.234999999999999</v>
      </c>
      <c r="E352" s="16">
        <v>95.53</v>
      </c>
      <c r="F352" s="16">
        <v>94.83</v>
      </c>
    </row>
    <row r="353" spans="1:6" x14ac:dyDescent="0.2">
      <c r="A353" s="14">
        <v>42142</v>
      </c>
      <c r="B353" s="15" t="s">
        <v>52</v>
      </c>
      <c r="C353" s="2">
        <v>100000</v>
      </c>
      <c r="D353" s="16">
        <v>95.97</v>
      </c>
      <c r="E353" s="16">
        <v>96.38</v>
      </c>
      <c r="F353" s="16">
        <v>95.43</v>
      </c>
    </row>
    <row r="354" spans="1:6" x14ac:dyDescent="0.2">
      <c r="A354" s="14">
        <v>42143</v>
      </c>
      <c r="B354" s="15" t="s">
        <v>52</v>
      </c>
      <c r="C354" s="2">
        <v>100000</v>
      </c>
      <c r="D354" s="16">
        <v>97.334999999999994</v>
      </c>
      <c r="E354" s="16">
        <v>97.58</v>
      </c>
      <c r="F354" s="16">
        <v>97.03</v>
      </c>
    </row>
    <row r="355" spans="1:6" x14ac:dyDescent="0.2">
      <c r="A355" s="14">
        <v>42144</v>
      </c>
      <c r="B355" s="15" t="s">
        <v>52</v>
      </c>
      <c r="C355" s="2">
        <v>100000</v>
      </c>
      <c r="D355" s="16">
        <v>97.075000000000003</v>
      </c>
      <c r="E355" s="16">
        <v>97.33</v>
      </c>
      <c r="F355" s="16">
        <v>96.83</v>
      </c>
    </row>
    <row r="356" spans="1:6" x14ac:dyDescent="0.2">
      <c r="A356" s="14">
        <v>42145</v>
      </c>
      <c r="B356" s="15" t="s">
        <v>52</v>
      </c>
      <c r="C356" s="2">
        <v>100000</v>
      </c>
      <c r="D356" s="16">
        <v>97.495000000000005</v>
      </c>
      <c r="E356" s="16">
        <v>98.18</v>
      </c>
      <c r="F356" s="16">
        <v>96.53</v>
      </c>
    </row>
    <row r="357" spans="1:6" x14ac:dyDescent="0.2">
      <c r="A357" s="14">
        <v>42146</v>
      </c>
      <c r="B357" s="15" t="s">
        <v>52</v>
      </c>
      <c r="C357" s="2">
        <v>100000</v>
      </c>
      <c r="D357" s="16">
        <v>98.09</v>
      </c>
      <c r="E357" s="16">
        <v>98.48</v>
      </c>
      <c r="F357" s="16">
        <v>97.63</v>
      </c>
    </row>
    <row r="358" spans="1:6" x14ac:dyDescent="0.2">
      <c r="A358" s="14">
        <v>42150</v>
      </c>
      <c r="B358" s="15" t="s">
        <v>52</v>
      </c>
      <c r="C358" s="2">
        <v>110000</v>
      </c>
      <c r="D358" s="16">
        <v>97.570909</v>
      </c>
      <c r="E358" s="16">
        <v>97.83</v>
      </c>
      <c r="F358" s="16">
        <v>97.23</v>
      </c>
    </row>
    <row r="359" spans="1:6" x14ac:dyDescent="0.2">
      <c r="A359" s="14">
        <v>42151</v>
      </c>
      <c r="B359" s="15" t="s">
        <v>52</v>
      </c>
      <c r="C359" s="2">
        <v>100000</v>
      </c>
      <c r="D359" s="16">
        <v>97.89</v>
      </c>
      <c r="E359" s="16">
        <v>98.43</v>
      </c>
      <c r="F359" s="16">
        <v>97.43</v>
      </c>
    </row>
    <row r="360" spans="1:6" x14ac:dyDescent="0.2">
      <c r="A360" s="14">
        <v>42152</v>
      </c>
      <c r="B360" s="15" t="s">
        <v>52</v>
      </c>
      <c r="C360" s="2">
        <v>100000</v>
      </c>
      <c r="D360" s="16">
        <v>98.685000000000002</v>
      </c>
      <c r="E360" s="16">
        <v>99.08</v>
      </c>
      <c r="F360" s="16">
        <v>98.23</v>
      </c>
    </row>
    <row r="361" spans="1:6" x14ac:dyDescent="0.2">
      <c r="A361" s="14">
        <v>42153</v>
      </c>
      <c r="B361" s="15" t="s">
        <v>52</v>
      </c>
      <c r="C361" s="2">
        <v>110000</v>
      </c>
      <c r="D361" s="16">
        <v>97.848181999999994</v>
      </c>
      <c r="E361" s="16">
        <v>98.53</v>
      </c>
      <c r="F361" s="16">
        <v>97.03</v>
      </c>
    </row>
    <row r="362" spans="1:6" x14ac:dyDescent="0.2">
      <c r="A362" s="14">
        <v>42156</v>
      </c>
      <c r="B362" s="15" t="s">
        <v>52</v>
      </c>
      <c r="C362" s="2">
        <v>100000</v>
      </c>
      <c r="D362" s="16">
        <v>97.69</v>
      </c>
      <c r="E362" s="16">
        <v>97.88</v>
      </c>
      <c r="F362" s="16">
        <v>97.43</v>
      </c>
    </row>
    <row r="363" spans="1:6" x14ac:dyDescent="0.2">
      <c r="A363" s="14">
        <v>42157</v>
      </c>
      <c r="B363" s="15" t="s">
        <v>52</v>
      </c>
      <c r="C363" s="2">
        <v>100000</v>
      </c>
      <c r="D363" s="16">
        <v>96.67</v>
      </c>
      <c r="E363" s="16">
        <v>97.13</v>
      </c>
      <c r="F363" s="16">
        <v>96.33</v>
      </c>
    </row>
    <row r="364" spans="1:6" x14ac:dyDescent="0.2">
      <c r="A364" s="14">
        <v>42158</v>
      </c>
      <c r="B364" s="15" t="s">
        <v>52</v>
      </c>
      <c r="C364" s="2">
        <v>100000</v>
      </c>
      <c r="D364" s="16">
        <v>97.034999999999997</v>
      </c>
      <c r="E364" s="16">
        <v>97.48</v>
      </c>
      <c r="F364" s="16">
        <v>96.43</v>
      </c>
    </row>
    <row r="365" spans="1:6" x14ac:dyDescent="0.2">
      <c r="A365" s="14">
        <v>42159</v>
      </c>
      <c r="B365" s="15" t="s">
        <v>52</v>
      </c>
      <c r="C365" s="2">
        <v>110000</v>
      </c>
      <c r="D365" s="16">
        <v>96.234544999999997</v>
      </c>
      <c r="E365" s="16">
        <v>96.73</v>
      </c>
      <c r="F365" s="16">
        <v>95.48</v>
      </c>
    </row>
    <row r="366" spans="1:6" x14ac:dyDescent="0.2">
      <c r="A366" s="14">
        <v>42160</v>
      </c>
      <c r="B366" s="15" t="s">
        <v>52</v>
      </c>
      <c r="C366" s="2">
        <v>100000</v>
      </c>
      <c r="D366" s="16">
        <v>95.344999999999999</v>
      </c>
      <c r="E366" s="16">
        <v>95.68</v>
      </c>
      <c r="F366" s="16">
        <v>94.83</v>
      </c>
    </row>
    <row r="367" spans="1:6" x14ac:dyDescent="0.2">
      <c r="A367" s="14">
        <v>42163</v>
      </c>
      <c r="B367" s="15" t="s">
        <v>52</v>
      </c>
      <c r="C367" s="2">
        <v>100000</v>
      </c>
      <c r="D367" s="16">
        <v>94.99</v>
      </c>
      <c r="E367" s="16">
        <v>95.23</v>
      </c>
      <c r="F367" s="16">
        <v>94.73</v>
      </c>
    </row>
    <row r="368" spans="1:6" x14ac:dyDescent="0.2">
      <c r="A368" s="14">
        <v>42164</v>
      </c>
      <c r="B368" s="15" t="s">
        <v>52</v>
      </c>
      <c r="C368" s="2">
        <v>100000</v>
      </c>
      <c r="D368" s="16">
        <v>93.605000000000004</v>
      </c>
      <c r="E368" s="16">
        <v>94.08</v>
      </c>
      <c r="F368" s="16">
        <v>93.23</v>
      </c>
    </row>
    <row r="369" spans="1:6" x14ac:dyDescent="0.2">
      <c r="A369" s="14">
        <v>42165</v>
      </c>
      <c r="B369" s="15" t="s">
        <v>52</v>
      </c>
      <c r="C369" s="2">
        <v>100000</v>
      </c>
      <c r="D369" s="16">
        <v>94.44</v>
      </c>
      <c r="E369" s="16">
        <v>95.48</v>
      </c>
      <c r="F369" s="16">
        <v>93.43</v>
      </c>
    </row>
    <row r="370" spans="1:6" x14ac:dyDescent="0.2">
      <c r="A370" s="14">
        <v>42166</v>
      </c>
      <c r="B370" s="15" t="s">
        <v>52</v>
      </c>
      <c r="C370" s="2">
        <v>100000</v>
      </c>
      <c r="D370" s="16">
        <v>96.185000000000002</v>
      </c>
      <c r="E370" s="16">
        <v>96.43</v>
      </c>
      <c r="F370" s="16">
        <v>95.78</v>
      </c>
    </row>
    <row r="371" spans="1:6" x14ac:dyDescent="0.2">
      <c r="A371" s="14">
        <v>42167</v>
      </c>
      <c r="B371" s="15" t="s">
        <v>52</v>
      </c>
      <c r="C371" s="2">
        <v>110000</v>
      </c>
      <c r="D371" s="16">
        <v>95.139090999999993</v>
      </c>
      <c r="E371" s="16">
        <v>95.63</v>
      </c>
      <c r="F371" s="16">
        <v>94.33</v>
      </c>
    </row>
    <row r="372" spans="1:6" x14ac:dyDescent="0.2">
      <c r="A372" s="14">
        <v>42170</v>
      </c>
      <c r="B372" s="15" t="s">
        <v>52</v>
      </c>
      <c r="C372" s="2">
        <v>110000</v>
      </c>
      <c r="D372" s="16">
        <v>93.334545000000006</v>
      </c>
      <c r="E372" s="16">
        <v>93.88</v>
      </c>
      <c r="F372" s="16">
        <v>92.93</v>
      </c>
    </row>
    <row r="373" spans="1:6" x14ac:dyDescent="0.2">
      <c r="A373" s="14">
        <v>42171</v>
      </c>
      <c r="B373" s="15" t="s">
        <v>52</v>
      </c>
      <c r="C373" s="2">
        <v>100000</v>
      </c>
      <c r="D373" s="16">
        <v>94.165000000000006</v>
      </c>
      <c r="E373" s="16">
        <v>94.53</v>
      </c>
      <c r="F373" s="16">
        <v>93.63</v>
      </c>
    </row>
    <row r="374" spans="1:6" x14ac:dyDescent="0.2">
      <c r="A374" s="14">
        <v>42172</v>
      </c>
      <c r="B374" s="15" t="s">
        <v>52</v>
      </c>
      <c r="C374" s="2">
        <v>105000</v>
      </c>
      <c r="D374" s="16">
        <v>93.675237999999993</v>
      </c>
      <c r="E374" s="16">
        <v>94.03</v>
      </c>
      <c r="F374" s="16">
        <v>93.03</v>
      </c>
    </row>
    <row r="375" spans="1:6" x14ac:dyDescent="0.2">
      <c r="A375" s="14">
        <v>42173</v>
      </c>
      <c r="B375" s="15" t="s">
        <v>52</v>
      </c>
      <c r="C375" s="2">
        <v>100000</v>
      </c>
      <c r="D375" s="16">
        <v>92.81</v>
      </c>
      <c r="E375" s="16">
        <v>93.33</v>
      </c>
      <c r="F375" s="16">
        <v>92.18</v>
      </c>
    </row>
    <row r="376" spans="1:6" x14ac:dyDescent="0.2">
      <c r="A376" s="14">
        <v>42174</v>
      </c>
      <c r="B376" s="15" t="s">
        <v>52</v>
      </c>
      <c r="C376" s="2">
        <v>110000</v>
      </c>
      <c r="D376" s="16">
        <v>93.602727000000002</v>
      </c>
      <c r="E376" s="16">
        <v>94.23</v>
      </c>
      <c r="F376" s="16">
        <v>92.68</v>
      </c>
    </row>
    <row r="377" spans="1:6" x14ac:dyDescent="0.2">
      <c r="A377" s="14">
        <v>42177</v>
      </c>
      <c r="B377" s="15" t="s">
        <v>52</v>
      </c>
      <c r="C377" s="2">
        <v>100000</v>
      </c>
      <c r="D377" s="16">
        <v>93.754999999999995</v>
      </c>
      <c r="E377" s="16">
        <v>94.18</v>
      </c>
      <c r="F377" s="16">
        <v>93.33</v>
      </c>
    </row>
    <row r="378" spans="1:6" x14ac:dyDescent="0.2">
      <c r="A378" s="14">
        <v>42178</v>
      </c>
      <c r="B378" s="15" t="s">
        <v>52</v>
      </c>
      <c r="C378" s="2">
        <v>100000</v>
      </c>
      <c r="D378" s="16">
        <v>95.77</v>
      </c>
      <c r="E378" s="16">
        <v>96.33</v>
      </c>
      <c r="F378" s="16">
        <v>94.38</v>
      </c>
    </row>
    <row r="379" spans="1:6" x14ac:dyDescent="0.2">
      <c r="A379" s="14">
        <v>42179</v>
      </c>
      <c r="B379" s="15" t="s">
        <v>52</v>
      </c>
      <c r="C379" s="2">
        <v>110000</v>
      </c>
      <c r="D379" s="16">
        <v>95.443635999999998</v>
      </c>
      <c r="E379" s="16">
        <v>96.13</v>
      </c>
      <c r="F379" s="16">
        <v>94.73</v>
      </c>
    </row>
    <row r="380" spans="1:6" x14ac:dyDescent="0.2">
      <c r="A380" s="14">
        <v>42180</v>
      </c>
      <c r="B380" s="15" t="s">
        <v>52</v>
      </c>
      <c r="C380" s="2">
        <v>105000</v>
      </c>
      <c r="D380" s="16">
        <v>95.046666999999999</v>
      </c>
      <c r="E380" s="16">
        <v>95.28</v>
      </c>
      <c r="F380" s="16">
        <v>94.83</v>
      </c>
    </row>
    <row r="381" spans="1:6" x14ac:dyDescent="0.2">
      <c r="A381" s="14">
        <v>42181</v>
      </c>
      <c r="B381" s="15" t="s">
        <v>52</v>
      </c>
      <c r="C381" s="2">
        <v>105000</v>
      </c>
      <c r="D381" s="16">
        <v>93.568095</v>
      </c>
      <c r="E381" s="16">
        <v>93.93</v>
      </c>
      <c r="F381" s="16">
        <v>93.23</v>
      </c>
    </row>
    <row r="382" spans="1:6" x14ac:dyDescent="0.2">
      <c r="A382" s="14">
        <v>42184</v>
      </c>
      <c r="B382" s="15" t="s">
        <v>52</v>
      </c>
      <c r="C382" s="2">
        <v>100000</v>
      </c>
      <c r="D382" s="16">
        <v>92.41</v>
      </c>
      <c r="E382" s="16">
        <v>93.03</v>
      </c>
      <c r="F382" s="16">
        <v>90.68</v>
      </c>
    </row>
    <row r="383" spans="1:6" x14ac:dyDescent="0.2">
      <c r="A383" s="14">
        <v>42185</v>
      </c>
      <c r="B383" s="15" t="s">
        <v>52</v>
      </c>
      <c r="C383" s="2">
        <v>105000</v>
      </c>
      <c r="D383" s="16">
        <v>91.951429000000005</v>
      </c>
      <c r="E383" s="16">
        <v>92.48</v>
      </c>
      <c r="F383" s="16">
        <v>91.13</v>
      </c>
    </row>
    <row r="384" spans="1:6" x14ac:dyDescent="0.2">
      <c r="A384" s="14">
        <v>42186</v>
      </c>
      <c r="B384" s="15" t="s">
        <v>52</v>
      </c>
      <c r="C384" s="2">
        <v>105000</v>
      </c>
      <c r="D384" s="16">
        <v>92.558571000000001</v>
      </c>
      <c r="E384" s="16">
        <v>93.43</v>
      </c>
      <c r="F384" s="16">
        <v>91.63</v>
      </c>
    </row>
    <row r="385" spans="1:6" x14ac:dyDescent="0.2">
      <c r="A385" s="14">
        <v>42187</v>
      </c>
      <c r="B385" s="15" t="s">
        <v>52</v>
      </c>
      <c r="C385" s="2">
        <v>305000</v>
      </c>
      <c r="D385" s="16">
        <v>94.118525000000005</v>
      </c>
      <c r="E385" s="16">
        <v>94.38</v>
      </c>
      <c r="F385" s="16">
        <v>93.83</v>
      </c>
    </row>
    <row r="386" spans="1:6" x14ac:dyDescent="0.2">
      <c r="A386" s="14">
        <v>42188</v>
      </c>
      <c r="B386" s="15" t="s">
        <v>52</v>
      </c>
      <c r="C386" s="2">
        <v>305000</v>
      </c>
      <c r="D386" s="16">
        <v>93.292294999999996</v>
      </c>
      <c r="E386" s="16">
        <v>93.73</v>
      </c>
      <c r="F386" s="16">
        <v>92.53</v>
      </c>
    </row>
    <row r="387" spans="1:6" x14ac:dyDescent="0.2">
      <c r="A387" s="14">
        <v>42191</v>
      </c>
      <c r="B387" s="15" t="s">
        <v>52</v>
      </c>
      <c r="C387" s="2">
        <v>305000</v>
      </c>
      <c r="D387" s="16">
        <v>92.766065999999995</v>
      </c>
      <c r="E387" s="16">
        <v>93.33</v>
      </c>
      <c r="F387" s="16">
        <v>92.28</v>
      </c>
    </row>
    <row r="388" spans="1:6" x14ac:dyDescent="0.2">
      <c r="A388" s="14">
        <v>42192</v>
      </c>
      <c r="B388" s="15" t="s">
        <v>52</v>
      </c>
      <c r="C388" s="2">
        <v>305000</v>
      </c>
      <c r="D388" s="16">
        <v>93.275081999999998</v>
      </c>
      <c r="E388" s="16">
        <v>93.83</v>
      </c>
      <c r="F388" s="16">
        <v>92.68</v>
      </c>
    </row>
    <row r="389" spans="1:6" x14ac:dyDescent="0.2">
      <c r="A389" s="14">
        <v>42193</v>
      </c>
      <c r="B389" s="15" t="s">
        <v>52</v>
      </c>
      <c r="C389" s="2">
        <v>300000</v>
      </c>
      <c r="D389" s="16">
        <v>93.963333000000006</v>
      </c>
      <c r="E389" s="16">
        <v>94.63</v>
      </c>
      <c r="F389" s="16">
        <v>93.33</v>
      </c>
    </row>
    <row r="390" spans="1:6" x14ac:dyDescent="0.2">
      <c r="A390" s="14">
        <v>42194</v>
      </c>
      <c r="B390" s="15" t="s">
        <v>52</v>
      </c>
      <c r="C390" s="2">
        <v>300000</v>
      </c>
      <c r="D390" s="16">
        <v>95.576667</v>
      </c>
      <c r="E390" s="16">
        <v>95.98</v>
      </c>
      <c r="F390" s="16">
        <v>94.88</v>
      </c>
    </row>
    <row r="391" spans="1:6" x14ac:dyDescent="0.2">
      <c r="A391" s="14">
        <v>42195</v>
      </c>
      <c r="B391" s="15" t="s">
        <v>52</v>
      </c>
      <c r="C391" s="2">
        <v>300000</v>
      </c>
      <c r="D391" s="16">
        <v>96.92</v>
      </c>
      <c r="E391" s="16">
        <v>97.43</v>
      </c>
      <c r="F391" s="16">
        <v>96.33</v>
      </c>
    </row>
    <row r="392" spans="1:6" x14ac:dyDescent="0.2">
      <c r="A392" s="14">
        <v>42198</v>
      </c>
      <c r="B392" s="15" t="s">
        <v>52</v>
      </c>
      <c r="C392" s="2">
        <v>295000</v>
      </c>
      <c r="D392" s="16">
        <v>98.917287999999999</v>
      </c>
      <c r="E392" s="16">
        <v>99.28</v>
      </c>
      <c r="F392" s="16">
        <v>98.33</v>
      </c>
    </row>
    <row r="393" spans="1:6" x14ac:dyDescent="0.2">
      <c r="A393" s="14">
        <v>42199</v>
      </c>
      <c r="B393" s="15" t="s">
        <v>52</v>
      </c>
      <c r="C393" s="2">
        <v>295000</v>
      </c>
      <c r="D393" s="16">
        <v>99.443558999999993</v>
      </c>
      <c r="E393" s="16">
        <v>99.93</v>
      </c>
      <c r="F393" s="16">
        <v>98.93</v>
      </c>
    </row>
    <row r="394" spans="1:6" x14ac:dyDescent="0.2">
      <c r="A394" s="14">
        <v>42200</v>
      </c>
      <c r="B394" s="15" t="s">
        <v>52</v>
      </c>
      <c r="C394" s="2">
        <v>300000</v>
      </c>
      <c r="D394" s="16">
        <v>99.954999999999998</v>
      </c>
      <c r="E394" s="16">
        <v>100.13</v>
      </c>
      <c r="F394" s="16">
        <v>99.63</v>
      </c>
    </row>
    <row r="395" spans="1:6" x14ac:dyDescent="0.2">
      <c r="A395" s="14">
        <v>42201</v>
      </c>
      <c r="B395" s="15" t="s">
        <v>52</v>
      </c>
      <c r="C395" s="2">
        <v>295000</v>
      </c>
      <c r="D395" s="16">
        <v>100.72830500000001</v>
      </c>
      <c r="E395" s="16">
        <v>101.13</v>
      </c>
      <c r="F395" s="16">
        <v>99.33</v>
      </c>
    </row>
    <row r="396" spans="1:6" x14ac:dyDescent="0.2">
      <c r="A396" s="14">
        <v>42202</v>
      </c>
      <c r="B396" s="15" t="s">
        <v>52</v>
      </c>
      <c r="C396" s="2">
        <v>295000</v>
      </c>
      <c r="D396" s="16">
        <v>101.06389799999999</v>
      </c>
      <c r="E396" s="16">
        <v>101.33</v>
      </c>
      <c r="F396" s="16">
        <v>100.63</v>
      </c>
    </row>
    <row r="397" spans="1:6" x14ac:dyDescent="0.2">
      <c r="A397" s="14">
        <v>42205</v>
      </c>
      <c r="B397" s="15" t="s">
        <v>52</v>
      </c>
      <c r="C397" s="2">
        <v>300000</v>
      </c>
      <c r="D397" s="16">
        <v>102.57333300000001</v>
      </c>
      <c r="E397" s="16">
        <v>103.03</v>
      </c>
      <c r="F397" s="16">
        <v>101.93</v>
      </c>
    </row>
    <row r="398" spans="1:6" x14ac:dyDescent="0.2">
      <c r="A398" s="14">
        <v>42206</v>
      </c>
      <c r="B398" s="15" t="s">
        <v>52</v>
      </c>
      <c r="C398" s="2">
        <v>295000</v>
      </c>
      <c r="D398" s="16">
        <v>100.168983</v>
      </c>
      <c r="E398" s="16">
        <v>100.73</v>
      </c>
      <c r="F398" s="16">
        <v>99.73</v>
      </c>
    </row>
    <row r="399" spans="1:6" x14ac:dyDescent="0.2">
      <c r="A399" s="14">
        <v>42207</v>
      </c>
      <c r="B399" s="15" t="s">
        <v>52</v>
      </c>
      <c r="C399" s="2">
        <v>300000</v>
      </c>
      <c r="D399" s="16">
        <v>99.021666999999994</v>
      </c>
      <c r="E399" s="16">
        <v>99.53</v>
      </c>
      <c r="F399" s="16">
        <v>98.28</v>
      </c>
    </row>
    <row r="400" spans="1:6" x14ac:dyDescent="0.2">
      <c r="A400" s="14">
        <v>42208</v>
      </c>
      <c r="B400" s="15" t="s">
        <v>52</v>
      </c>
      <c r="C400" s="2">
        <v>295000</v>
      </c>
      <c r="D400" s="16">
        <v>98.770678000000004</v>
      </c>
      <c r="E400" s="16">
        <v>99.33</v>
      </c>
      <c r="F400" s="16">
        <v>98.03</v>
      </c>
    </row>
    <row r="401" spans="1:6" x14ac:dyDescent="0.2">
      <c r="A401" s="14">
        <v>42209</v>
      </c>
      <c r="B401" s="15" t="s">
        <v>52</v>
      </c>
      <c r="C401" s="2">
        <v>295000</v>
      </c>
      <c r="D401" s="16">
        <v>99.419831000000002</v>
      </c>
      <c r="E401" s="16">
        <v>99.98</v>
      </c>
      <c r="F401" s="16">
        <v>98.83</v>
      </c>
    </row>
    <row r="402" spans="1:6" x14ac:dyDescent="0.2">
      <c r="A402" s="14">
        <v>42212</v>
      </c>
      <c r="B402" s="15" t="s">
        <v>52</v>
      </c>
      <c r="C402" s="2">
        <v>300000</v>
      </c>
      <c r="D402" s="16">
        <v>97.995000000000005</v>
      </c>
      <c r="E402" s="16">
        <v>98.28</v>
      </c>
      <c r="F402" s="16">
        <v>97.53</v>
      </c>
    </row>
    <row r="403" spans="1:6" x14ac:dyDescent="0.2">
      <c r="A403" s="14">
        <v>42213</v>
      </c>
      <c r="B403" s="15" t="s">
        <v>52</v>
      </c>
      <c r="C403" s="2">
        <v>300000</v>
      </c>
      <c r="D403" s="16">
        <v>98.516666999999998</v>
      </c>
      <c r="E403" s="16">
        <v>98.83</v>
      </c>
      <c r="F403" s="16">
        <v>98.03</v>
      </c>
    </row>
    <row r="404" spans="1:6" x14ac:dyDescent="0.2">
      <c r="A404" s="14">
        <v>42214</v>
      </c>
      <c r="B404" s="15" t="s">
        <v>52</v>
      </c>
      <c r="C404" s="2">
        <v>300000</v>
      </c>
      <c r="D404" s="16">
        <v>99.763333000000003</v>
      </c>
      <c r="E404" s="16">
        <v>99.98</v>
      </c>
      <c r="F404" s="16">
        <v>99.28</v>
      </c>
    </row>
    <row r="405" spans="1:6" x14ac:dyDescent="0.2">
      <c r="A405" s="14">
        <v>42215</v>
      </c>
      <c r="B405" s="15" t="s">
        <v>52</v>
      </c>
      <c r="C405" s="2">
        <v>295000</v>
      </c>
      <c r="D405" s="16">
        <v>100.05457593200001</v>
      </c>
      <c r="E405" s="16">
        <v>100.43</v>
      </c>
      <c r="F405" s="16">
        <v>99.53</v>
      </c>
    </row>
    <row r="406" spans="1:6" x14ac:dyDescent="0.2">
      <c r="A406" s="14">
        <v>42216</v>
      </c>
      <c r="B406" s="15" t="s">
        <v>52</v>
      </c>
      <c r="C406" s="2">
        <v>300000</v>
      </c>
      <c r="D406" s="16">
        <v>100.22666700000001</v>
      </c>
      <c r="E406" s="16">
        <v>100.53</v>
      </c>
      <c r="F406" s="16">
        <v>99.58</v>
      </c>
    </row>
    <row r="407" spans="1:6" x14ac:dyDescent="0.2">
      <c r="A407" s="14">
        <v>42219</v>
      </c>
      <c r="B407" s="15" t="s">
        <v>52</v>
      </c>
      <c r="C407" s="2">
        <v>295000</v>
      </c>
      <c r="D407" s="16">
        <v>101.035085</v>
      </c>
      <c r="E407" s="16">
        <v>101.33</v>
      </c>
      <c r="F407" s="16">
        <v>100.63</v>
      </c>
    </row>
    <row r="408" spans="1:6" x14ac:dyDescent="0.2">
      <c r="A408" s="14">
        <v>42220</v>
      </c>
      <c r="B408" s="15" t="s">
        <v>52</v>
      </c>
      <c r="C408" s="2">
        <v>295000</v>
      </c>
      <c r="D408" s="16">
        <v>101.013051</v>
      </c>
      <c r="E408" s="16">
        <v>101.23</v>
      </c>
      <c r="F408" s="16">
        <v>100.83</v>
      </c>
    </row>
    <row r="409" spans="1:6" x14ac:dyDescent="0.2">
      <c r="A409" s="14">
        <v>42221</v>
      </c>
      <c r="B409" s="15" t="s">
        <v>52</v>
      </c>
      <c r="C409" s="2">
        <v>290000</v>
      </c>
      <c r="D409" s="16">
        <v>100.98517200000001</v>
      </c>
      <c r="E409" s="16">
        <v>101.43</v>
      </c>
      <c r="F409" s="16">
        <v>100.73</v>
      </c>
    </row>
    <row r="410" spans="1:6" x14ac:dyDescent="0.2">
      <c r="A410" s="14">
        <v>42222</v>
      </c>
      <c r="B410" s="15" t="s">
        <v>52</v>
      </c>
      <c r="C410" s="2">
        <v>305000</v>
      </c>
      <c r="D410" s="16">
        <v>101.392295</v>
      </c>
      <c r="E410" s="16">
        <v>101.63</v>
      </c>
      <c r="F410" s="16">
        <v>100.93</v>
      </c>
    </row>
    <row r="411" spans="1:6" x14ac:dyDescent="0.2">
      <c r="A411" s="14">
        <v>42223</v>
      </c>
      <c r="B411" s="15" t="s">
        <v>52</v>
      </c>
      <c r="C411" s="2">
        <v>305000</v>
      </c>
      <c r="D411" s="16">
        <v>100.439836</v>
      </c>
      <c r="E411" s="16">
        <v>100.93</v>
      </c>
      <c r="F411" s="16">
        <v>100.23</v>
      </c>
    </row>
    <row r="412" spans="1:6" x14ac:dyDescent="0.2">
      <c r="A412" s="14">
        <v>42226</v>
      </c>
      <c r="B412" s="15" t="s">
        <v>52</v>
      </c>
      <c r="C412" s="2">
        <v>290000</v>
      </c>
      <c r="D412" s="16">
        <v>101.0783</v>
      </c>
      <c r="E412" s="16">
        <v>101.63</v>
      </c>
      <c r="F412" s="16">
        <v>99.93</v>
      </c>
    </row>
    <row r="413" spans="1:6" x14ac:dyDescent="0.2">
      <c r="A413" s="14">
        <v>42227</v>
      </c>
      <c r="B413" s="15" t="s">
        <v>52</v>
      </c>
      <c r="C413" s="2">
        <v>300000</v>
      </c>
      <c r="D413" s="16">
        <v>101.423333</v>
      </c>
      <c r="E413" s="16">
        <v>101.73</v>
      </c>
      <c r="F413" s="16">
        <v>101.03</v>
      </c>
    </row>
    <row r="414" spans="1:6" x14ac:dyDescent="0.2">
      <c r="A414" s="14">
        <v>42228</v>
      </c>
      <c r="B414" s="15" t="s">
        <v>52</v>
      </c>
      <c r="C414" s="2">
        <v>320000</v>
      </c>
      <c r="D414" s="16">
        <v>99.464375000000004</v>
      </c>
      <c r="E414" s="16">
        <v>100.23</v>
      </c>
      <c r="F414" s="16">
        <v>98.33</v>
      </c>
    </row>
    <row r="415" spans="1:6" x14ac:dyDescent="0.2">
      <c r="A415" s="14">
        <v>42229</v>
      </c>
      <c r="B415" s="15" t="s">
        <v>52</v>
      </c>
      <c r="C415" s="2">
        <v>290000</v>
      </c>
      <c r="D415" s="16">
        <v>99.569654999999997</v>
      </c>
      <c r="E415" s="16">
        <v>99.78</v>
      </c>
      <c r="F415" s="16">
        <v>99.23</v>
      </c>
    </row>
    <row r="416" spans="1:6" x14ac:dyDescent="0.2">
      <c r="A416" s="14">
        <v>42230</v>
      </c>
      <c r="B416" s="15" t="s">
        <v>52</v>
      </c>
      <c r="C416" s="2">
        <v>295000</v>
      </c>
      <c r="D416" s="16">
        <v>100.013051</v>
      </c>
      <c r="E416" s="16">
        <v>100.23</v>
      </c>
      <c r="F416" s="16">
        <v>99.48</v>
      </c>
    </row>
    <row r="417" spans="1:6" x14ac:dyDescent="0.2">
      <c r="A417" s="14">
        <v>42233</v>
      </c>
      <c r="B417" s="15" t="s">
        <v>52</v>
      </c>
      <c r="C417" s="2">
        <v>295000</v>
      </c>
      <c r="D417" s="16">
        <v>100.33</v>
      </c>
      <c r="E417" s="16">
        <v>101.03</v>
      </c>
      <c r="F417" s="16">
        <v>99.83</v>
      </c>
    </row>
    <row r="418" spans="1:6" x14ac:dyDescent="0.2">
      <c r="A418" s="14">
        <v>42234</v>
      </c>
      <c r="B418" s="15" t="s">
        <v>52</v>
      </c>
      <c r="C418" s="2">
        <v>290000</v>
      </c>
      <c r="D418" s="16">
        <v>101.017931</v>
      </c>
      <c r="E418" s="16">
        <v>101.23</v>
      </c>
      <c r="F418" s="16">
        <v>100.53</v>
      </c>
    </row>
    <row r="419" spans="1:6" x14ac:dyDescent="0.2">
      <c r="A419" s="14">
        <v>42235</v>
      </c>
      <c r="B419" s="15" t="s">
        <v>52</v>
      </c>
      <c r="C419" s="2">
        <v>310000</v>
      </c>
      <c r="D419" s="16">
        <v>100.213871</v>
      </c>
      <c r="E419" s="16">
        <v>100.53</v>
      </c>
      <c r="F419" s="16">
        <v>99.68</v>
      </c>
    </row>
    <row r="420" spans="1:6" x14ac:dyDescent="0.2">
      <c r="A420" s="14">
        <v>42236</v>
      </c>
      <c r="B420" s="15" t="s">
        <v>52</v>
      </c>
      <c r="C420" s="2">
        <v>300000</v>
      </c>
      <c r="D420" s="16">
        <v>98.669167000000002</v>
      </c>
      <c r="E420" s="16">
        <v>99.43</v>
      </c>
      <c r="F420" s="16">
        <v>97.73</v>
      </c>
    </row>
    <row r="421" spans="1:6" x14ac:dyDescent="0.2">
      <c r="A421" s="14">
        <v>42237</v>
      </c>
      <c r="B421" s="15" t="s">
        <v>52</v>
      </c>
      <c r="C421" s="2">
        <v>310000</v>
      </c>
      <c r="D421" s="16">
        <v>95.512299999999996</v>
      </c>
      <c r="E421" s="16">
        <v>96.33</v>
      </c>
      <c r="F421" s="16">
        <v>94.33</v>
      </c>
    </row>
    <row r="422" spans="1:6" x14ac:dyDescent="0.2">
      <c r="A422" s="14">
        <v>42240</v>
      </c>
      <c r="B422" s="15" t="s">
        <v>52</v>
      </c>
      <c r="C422" s="2">
        <v>300000</v>
      </c>
      <c r="D422" s="16">
        <v>90.59</v>
      </c>
      <c r="E422" s="16">
        <v>91.53</v>
      </c>
      <c r="F422" s="16">
        <v>87.48</v>
      </c>
    </row>
    <row r="423" spans="1:6" x14ac:dyDescent="0.2">
      <c r="A423" s="14">
        <v>42241</v>
      </c>
      <c r="B423" s="15" t="s">
        <v>52</v>
      </c>
      <c r="C423" s="2">
        <v>290000</v>
      </c>
      <c r="D423" s="16">
        <v>92.288621000000006</v>
      </c>
      <c r="E423" s="16">
        <v>92.98</v>
      </c>
      <c r="F423" s="16">
        <v>91.43</v>
      </c>
    </row>
    <row r="424" spans="1:6" x14ac:dyDescent="0.2">
      <c r="A424" s="14">
        <v>42242</v>
      </c>
      <c r="B424" s="15" t="s">
        <v>52</v>
      </c>
      <c r="C424" s="2">
        <v>315000</v>
      </c>
      <c r="D424" s="16">
        <v>91.018889000000001</v>
      </c>
      <c r="E424" s="16">
        <v>92.28</v>
      </c>
      <c r="F424" s="16">
        <v>90.18</v>
      </c>
    </row>
    <row r="425" spans="1:6" x14ac:dyDescent="0.2">
      <c r="A425" s="14">
        <v>42243</v>
      </c>
      <c r="B425" s="15" t="s">
        <v>52</v>
      </c>
      <c r="C425" s="2">
        <v>290000</v>
      </c>
      <c r="D425" s="16">
        <v>93.664483000000004</v>
      </c>
      <c r="E425" s="16">
        <v>94.38</v>
      </c>
      <c r="F425" s="16">
        <v>93.03</v>
      </c>
    </row>
    <row r="426" spans="1:6" x14ac:dyDescent="0.2">
      <c r="A426" s="14">
        <v>42244</v>
      </c>
      <c r="B426" s="15" t="s">
        <v>52</v>
      </c>
      <c r="C426" s="2">
        <v>310000</v>
      </c>
      <c r="D426" s="16">
        <v>93.867099999999994</v>
      </c>
      <c r="E426" s="16">
        <v>94.98</v>
      </c>
      <c r="F426" s="16">
        <v>92.83</v>
      </c>
    </row>
    <row r="427" spans="1:6" x14ac:dyDescent="0.2">
      <c r="A427" s="14">
        <v>42247</v>
      </c>
      <c r="B427" s="15" t="s">
        <v>52</v>
      </c>
      <c r="C427" s="2">
        <v>310000</v>
      </c>
      <c r="D427" s="16">
        <v>94.631613000000002</v>
      </c>
      <c r="E427" s="16">
        <v>95.13</v>
      </c>
      <c r="F427" s="16">
        <v>94.03</v>
      </c>
    </row>
    <row r="428" spans="1:6" x14ac:dyDescent="0.2">
      <c r="A428" s="14">
        <v>42248</v>
      </c>
      <c r="B428" s="15" t="s">
        <v>52</v>
      </c>
      <c r="C428" s="2">
        <v>310000</v>
      </c>
      <c r="D428" s="16">
        <v>92.312258</v>
      </c>
      <c r="E428" s="16">
        <v>93.38</v>
      </c>
      <c r="F428" s="16">
        <v>91.43</v>
      </c>
    </row>
    <row r="429" spans="1:6" x14ac:dyDescent="0.2">
      <c r="A429" s="14">
        <v>42249</v>
      </c>
      <c r="B429" s="15" t="s">
        <v>52</v>
      </c>
      <c r="C429" s="2">
        <v>305000</v>
      </c>
      <c r="D429" s="16">
        <v>91.872623000000004</v>
      </c>
      <c r="E429" s="16">
        <v>92.73</v>
      </c>
      <c r="F429" s="16">
        <v>91.33</v>
      </c>
    </row>
    <row r="430" spans="1:6" x14ac:dyDescent="0.2">
      <c r="A430" s="14">
        <v>42250</v>
      </c>
      <c r="B430" s="15" t="s">
        <v>52</v>
      </c>
      <c r="C430" s="2">
        <v>300000</v>
      </c>
      <c r="D430" s="16">
        <v>93.597499999999997</v>
      </c>
      <c r="E430" s="16">
        <v>94.23</v>
      </c>
      <c r="F430" s="16">
        <v>92.98</v>
      </c>
    </row>
    <row r="431" spans="1:6" x14ac:dyDescent="0.2">
      <c r="A431" s="14">
        <v>42251</v>
      </c>
      <c r="B431" s="15" t="s">
        <v>52</v>
      </c>
      <c r="C431" s="2">
        <v>310000</v>
      </c>
      <c r="D431" s="16">
        <v>92.360645000000005</v>
      </c>
      <c r="E431" s="16">
        <v>92.93</v>
      </c>
      <c r="F431" s="16">
        <v>92.03</v>
      </c>
    </row>
    <row r="432" spans="1:6" x14ac:dyDescent="0.2">
      <c r="A432" s="14">
        <v>42254</v>
      </c>
      <c r="B432" s="15" t="s">
        <v>52</v>
      </c>
      <c r="C432" s="2">
        <v>290000</v>
      </c>
      <c r="D432" s="16">
        <v>93.130861999999993</v>
      </c>
      <c r="E432" s="16">
        <v>93.33</v>
      </c>
      <c r="F432" s="16">
        <v>92.98</v>
      </c>
    </row>
    <row r="433" spans="1:6" x14ac:dyDescent="0.2">
      <c r="A433" s="14">
        <v>42255</v>
      </c>
      <c r="B433" s="15" t="s">
        <v>52</v>
      </c>
      <c r="C433" s="2">
        <v>320000</v>
      </c>
      <c r="D433" s="16">
        <v>94.264375000000001</v>
      </c>
      <c r="E433" s="16">
        <v>94.83</v>
      </c>
      <c r="F433" s="16">
        <v>93.63</v>
      </c>
    </row>
    <row r="434" spans="1:6" x14ac:dyDescent="0.2">
      <c r="A434" s="14">
        <v>42256</v>
      </c>
      <c r="B434" s="15" t="s">
        <v>52</v>
      </c>
      <c r="C434" s="2">
        <v>310000</v>
      </c>
      <c r="D434" s="16">
        <v>95.509032000000005</v>
      </c>
      <c r="E434" s="16">
        <v>96.13</v>
      </c>
      <c r="F434" s="16">
        <v>94.83</v>
      </c>
    </row>
    <row r="435" spans="1:6" x14ac:dyDescent="0.2">
      <c r="A435" s="14">
        <v>42257</v>
      </c>
      <c r="B435" s="15" t="s">
        <v>52</v>
      </c>
      <c r="C435" s="2">
        <v>300000</v>
      </c>
      <c r="D435" s="16">
        <v>94.53</v>
      </c>
      <c r="E435" s="16">
        <v>95.58</v>
      </c>
      <c r="F435" s="16">
        <v>93.63</v>
      </c>
    </row>
    <row r="436" spans="1:6" x14ac:dyDescent="0.2">
      <c r="A436" s="14">
        <v>42258</v>
      </c>
      <c r="B436" s="15" t="s">
        <v>52</v>
      </c>
      <c r="C436" s="2">
        <v>300000</v>
      </c>
      <c r="D436" s="16">
        <v>93.0625</v>
      </c>
      <c r="E436" s="16">
        <v>93.73</v>
      </c>
      <c r="F436" s="16">
        <v>92.38</v>
      </c>
    </row>
    <row r="437" spans="1:6" x14ac:dyDescent="0.2">
      <c r="A437" s="14">
        <v>42261</v>
      </c>
      <c r="B437" s="15" t="s">
        <v>52</v>
      </c>
      <c r="C437" s="2">
        <v>310000</v>
      </c>
      <c r="D437" s="16">
        <v>93.431612999999999</v>
      </c>
      <c r="E437" s="16">
        <v>94.23</v>
      </c>
      <c r="F437" s="16">
        <v>92.63</v>
      </c>
    </row>
    <row r="438" spans="1:6" x14ac:dyDescent="0.2">
      <c r="A438" s="14">
        <v>42262</v>
      </c>
      <c r="B438" s="15" t="s">
        <v>52</v>
      </c>
      <c r="C438" s="2">
        <v>310000</v>
      </c>
      <c r="D438" s="16">
        <v>92.978386999999998</v>
      </c>
      <c r="E438" s="16">
        <v>93.68</v>
      </c>
      <c r="F438" s="16">
        <v>92.53</v>
      </c>
    </row>
    <row r="439" spans="1:6" x14ac:dyDescent="0.2">
      <c r="A439" s="14">
        <v>42263</v>
      </c>
      <c r="B439" s="15" t="s">
        <v>52</v>
      </c>
      <c r="C439" s="2">
        <v>300000</v>
      </c>
      <c r="D439" s="16">
        <v>94.091667000000001</v>
      </c>
      <c r="E439" s="16">
        <v>94.33</v>
      </c>
      <c r="F439" s="16">
        <v>93.88</v>
      </c>
    </row>
    <row r="440" spans="1:6" x14ac:dyDescent="0.2">
      <c r="A440" s="14">
        <v>42264</v>
      </c>
      <c r="B440" s="15" t="s">
        <v>52</v>
      </c>
      <c r="C440" s="2">
        <v>310000</v>
      </c>
      <c r="D440" s="16">
        <v>94.623548</v>
      </c>
      <c r="E440" s="16">
        <v>95.03</v>
      </c>
      <c r="F440" s="16">
        <v>93.88</v>
      </c>
    </row>
    <row r="441" spans="1:6" x14ac:dyDescent="0.2">
      <c r="A441" s="14">
        <v>42265</v>
      </c>
      <c r="B441" s="15" t="s">
        <v>52</v>
      </c>
      <c r="C441" s="2">
        <v>310000</v>
      </c>
      <c r="D441" s="16">
        <v>93.449354999999997</v>
      </c>
      <c r="E441" s="16">
        <v>94.23</v>
      </c>
      <c r="F441" s="16">
        <v>92.68</v>
      </c>
    </row>
    <row r="442" spans="1:6" x14ac:dyDescent="0.2">
      <c r="A442" s="14">
        <v>42268</v>
      </c>
      <c r="B442" s="15" t="s">
        <v>52</v>
      </c>
      <c r="C442" s="2">
        <v>300000</v>
      </c>
      <c r="D442" s="16">
        <v>94.566666999999995</v>
      </c>
      <c r="E442" s="16">
        <v>95.13</v>
      </c>
      <c r="F442" s="16">
        <v>93.63</v>
      </c>
    </row>
    <row r="443" spans="1:6" x14ac:dyDescent="0.2">
      <c r="A443" s="14">
        <v>42269</v>
      </c>
      <c r="B443" s="15" t="s">
        <v>52</v>
      </c>
      <c r="C443" s="2">
        <v>310000</v>
      </c>
      <c r="D443" s="16">
        <v>91.226774000000006</v>
      </c>
      <c r="E443" s="16">
        <v>92.58</v>
      </c>
      <c r="F443" s="16">
        <v>90.48</v>
      </c>
    </row>
    <row r="444" spans="1:6" x14ac:dyDescent="0.2">
      <c r="A444" s="14">
        <v>42270</v>
      </c>
      <c r="B444" s="15" t="s">
        <v>52</v>
      </c>
      <c r="C444" s="2">
        <v>310000</v>
      </c>
      <c r="D444" s="16">
        <v>90.678387000000001</v>
      </c>
      <c r="E444" s="16">
        <v>91.13</v>
      </c>
      <c r="F444" s="16">
        <v>90.18</v>
      </c>
    </row>
    <row r="445" spans="1:6" x14ac:dyDescent="0.2">
      <c r="A445" s="14">
        <v>42271</v>
      </c>
      <c r="B445" s="15" t="s">
        <v>52</v>
      </c>
      <c r="C445" s="2">
        <v>320000</v>
      </c>
      <c r="D445" s="16">
        <v>89.531563000000006</v>
      </c>
      <c r="E445" s="16">
        <v>90.13</v>
      </c>
      <c r="F445" s="16">
        <v>88.38</v>
      </c>
    </row>
    <row r="446" spans="1:6" x14ac:dyDescent="0.2">
      <c r="A446" s="14">
        <v>42272</v>
      </c>
      <c r="B446" s="15" t="s">
        <v>52</v>
      </c>
      <c r="C446" s="2">
        <v>300000</v>
      </c>
      <c r="D446" s="16">
        <v>91.742806000000002</v>
      </c>
      <c r="E446" s="16">
        <v>92.23</v>
      </c>
      <c r="F446" s="16">
        <v>90.28</v>
      </c>
    </row>
    <row r="447" spans="1:6" x14ac:dyDescent="0.2">
      <c r="A447" s="14">
        <v>42275</v>
      </c>
      <c r="B447" s="15" t="s">
        <v>52</v>
      </c>
      <c r="C447" s="2">
        <v>310000</v>
      </c>
      <c r="D447" s="16">
        <v>90.187742</v>
      </c>
      <c r="E447" s="16">
        <v>90.83</v>
      </c>
      <c r="F447" s="16">
        <v>89.03</v>
      </c>
    </row>
    <row r="448" spans="1:6" x14ac:dyDescent="0.2">
      <c r="A448" s="14">
        <v>42276</v>
      </c>
      <c r="B448" s="15" t="s">
        <v>52</v>
      </c>
      <c r="C448" s="2">
        <v>310000</v>
      </c>
      <c r="D448" s="16">
        <v>87.381613000000002</v>
      </c>
      <c r="E448" s="16">
        <v>88.03</v>
      </c>
      <c r="F448" s="16">
        <v>86.43</v>
      </c>
    </row>
    <row r="449" spans="1:6" x14ac:dyDescent="0.2">
      <c r="A449" s="14">
        <v>42277</v>
      </c>
      <c r="B449" s="15" t="s">
        <v>52</v>
      </c>
      <c r="C449" s="2">
        <v>310000</v>
      </c>
      <c r="D449" s="16">
        <v>89.506613000000002</v>
      </c>
      <c r="E449" s="16">
        <v>90.03</v>
      </c>
      <c r="F449" s="16">
        <v>88.53</v>
      </c>
    </row>
    <row r="450" spans="1:6" x14ac:dyDescent="0.2">
      <c r="A450" s="14">
        <v>42278</v>
      </c>
      <c r="B450" s="15" t="s">
        <v>52</v>
      </c>
      <c r="C450" s="2">
        <v>310000</v>
      </c>
      <c r="D450" s="16">
        <v>90.268709999999999</v>
      </c>
      <c r="E450" s="16">
        <v>91.43</v>
      </c>
      <c r="F450" s="16">
        <v>89.13</v>
      </c>
    </row>
    <row r="451" spans="1:6" x14ac:dyDescent="0.2">
      <c r="A451" s="14">
        <v>42279</v>
      </c>
      <c r="B451" s="15" t="s">
        <v>52</v>
      </c>
      <c r="C451" s="2">
        <v>310000</v>
      </c>
      <c r="D451" s="16">
        <v>89.342903000000007</v>
      </c>
      <c r="E451" s="16">
        <v>90.23</v>
      </c>
      <c r="F451" s="16">
        <v>88.03</v>
      </c>
    </row>
    <row r="452" spans="1:6" x14ac:dyDescent="0.2">
      <c r="A452" s="14">
        <v>42282</v>
      </c>
      <c r="B452" s="15" t="s">
        <v>52</v>
      </c>
      <c r="C452" s="2">
        <v>300000</v>
      </c>
      <c r="D452" s="16">
        <v>91.458332999999996</v>
      </c>
      <c r="E452" s="16">
        <v>92.23</v>
      </c>
      <c r="F452" s="16">
        <v>90.93</v>
      </c>
    </row>
    <row r="453" spans="1:6" x14ac:dyDescent="0.2">
      <c r="A453" s="14">
        <v>42283</v>
      </c>
      <c r="B453" s="15" t="s">
        <v>52</v>
      </c>
      <c r="C453" s="2">
        <v>350000</v>
      </c>
      <c r="D453" s="16">
        <v>91.675713999999999</v>
      </c>
      <c r="E453" s="16">
        <v>92.03</v>
      </c>
      <c r="F453" s="16">
        <v>91.08</v>
      </c>
    </row>
    <row r="454" spans="1:6" x14ac:dyDescent="0.2">
      <c r="A454" s="14">
        <v>42284</v>
      </c>
      <c r="B454" s="15" t="s">
        <v>52</v>
      </c>
      <c r="C454" s="2">
        <v>320000</v>
      </c>
      <c r="D454" s="16">
        <v>89.437188000000006</v>
      </c>
      <c r="E454" s="16">
        <v>90.63</v>
      </c>
      <c r="F454" s="16">
        <v>88.58</v>
      </c>
    </row>
    <row r="455" spans="1:6" x14ac:dyDescent="0.2">
      <c r="A455" s="14">
        <v>42285</v>
      </c>
      <c r="B455" s="15" t="s">
        <v>52</v>
      </c>
      <c r="C455" s="2">
        <v>270000</v>
      </c>
      <c r="D455" s="16">
        <v>89.074444</v>
      </c>
      <c r="E455" s="16">
        <v>90.03</v>
      </c>
      <c r="F455" s="16">
        <v>88.68</v>
      </c>
    </row>
    <row r="456" spans="1:6" x14ac:dyDescent="0.2">
      <c r="A456" s="14">
        <v>42286</v>
      </c>
      <c r="B456" s="15" t="s">
        <v>52</v>
      </c>
      <c r="C456" s="2">
        <v>310000</v>
      </c>
      <c r="D456" s="16">
        <v>88.78</v>
      </c>
      <c r="E456" s="16">
        <v>89.33</v>
      </c>
      <c r="F456" s="16">
        <v>88.28</v>
      </c>
    </row>
    <row r="457" spans="1:6" x14ac:dyDescent="0.2">
      <c r="A457" s="14">
        <v>42289</v>
      </c>
      <c r="B457" s="15" t="s">
        <v>52</v>
      </c>
      <c r="C457" s="2">
        <v>310000</v>
      </c>
      <c r="D457" s="16">
        <v>88.255806000000007</v>
      </c>
      <c r="E457" s="16">
        <v>88.83</v>
      </c>
      <c r="F457" s="16">
        <v>87.78</v>
      </c>
    </row>
    <row r="458" spans="1:6" x14ac:dyDescent="0.2">
      <c r="A458" s="14">
        <v>42290</v>
      </c>
      <c r="B458" s="15" t="s">
        <v>52</v>
      </c>
      <c r="C458" s="2">
        <v>320000</v>
      </c>
      <c r="D458" s="16">
        <v>88.367500000000007</v>
      </c>
      <c r="E458" s="16">
        <v>88.83</v>
      </c>
      <c r="F458" s="16">
        <v>87.83</v>
      </c>
    </row>
    <row r="459" spans="1:6" x14ac:dyDescent="0.2">
      <c r="A459" s="14">
        <v>42291</v>
      </c>
      <c r="B459" s="15" t="s">
        <v>52</v>
      </c>
      <c r="C459" s="2">
        <v>320000</v>
      </c>
      <c r="D459" s="16">
        <v>87.839375000000004</v>
      </c>
      <c r="E459" s="16">
        <v>88.23</v>
      </c>
      <c r="F459" s="16">
        <v>87.48</v>
      </c>
    </row>
    <row r="460" spans="1:6" x14ac:dyDescent="0.2">
      <c r="A460" s="14">
        <v>42292</v>
      </c>
      <c r="B460" s="15" t="s">
        <v>52</v>
      </c>
      <c r="C460" s="2">
        <v>300000</v>
      </c>
      <c r="D460" s="16">
        <v>88.393332999999998</v>
      </c>
      <c r="E460" s="16">
        <v>88.83</v>
      </c>
      <c r="F460" s="16">
        <v>88.03</v>
      </c>
    </row>
    <row r="461" spans="1:6" x14ac:dyDescent="0.2">
      <c r="A461" s="14">
        <v>42293</v>
      </c>
      <c r="B461" s="15" t="s">
        <v>52</v>
      </c>
      <c r="C461" s="2">
        <v>300000</v>
      </c>
      <c r="D461" s="16">
        <v>90.05</v>
      </c>
      <c r="E461" s="16">
        <v>90.53</v>
      </c>
      <c r="F461" s="16">
        <v>89.43</v>
      </c>
    </row>
    <row r="462" spans="1:6" x14ac:dyDescent="0.2">
      <c r="A462" s="14">
        <v>42296</v>
      </c>
      <c r="B462" s="15" t="s">
        <v>52</v>
      </c>
      <c r="C462" s="2">
        <v>300000</v>
      </c>
      <c r="D462" s="16">
        <v>90.474999999999994</v>
      </c>
      <c r="E462" s="16">
        <v>90.78</v>
      </c>
      <c r="F462" s="16">
        <v>90.18</v>
      </c>
    </row>
    <row r="463" spans="1:6" x14ac:dyDescent="0.2">
      <c r="A463" s="14">
        <v>42297</v>
      </c>
      <c r="B463" s="15" t="s">
        <v>52</v>
      </c>
      <c r="C463" s="2">
        <v>310000</v>
      </c>
      <c r="D463" s="16">
        <v>89.412257999999994</v>
      </c>
      <c r="E463" s="16">
        <v>90.33</v>
      </c>
      <c r="F463" s="16">
        <v>88.68</v>
      </c>
    </row>
    <row r="464" spans="1:6" x14ac:dyDescent="0.2">
      <c r="A464" s="14">
        <v>42298</v>
      </c>
      <c r="B464" s="15" t="s">
        <v>52</v>
      </c>
      <c r="C464" s="2">
        <v>320000</v>
      </c>
      <c r="D464" s="16">
        <v>87.969063000000006</v>
      </c>
      <c r="E464" s="16">
        <v>88.43</v>
      </c>
      <c r="F464" s="16">
        <v>87.68</v>
      </c>
    </row>
    <row r="465" spans="1:6" x14ac:dyDescent="0.2">
      <c r="A465" s="14">
        <v>42299</v>
      </c>
      <c r="B465" s="15" t="s">
        <v>52</v>
      </c>
      <c r="C465" s="2">
        <v>300000</v>
      </c>
      <c r="D465" s="16">
        <v>88.303332999999995</v>
      </c>
      <c r="E465" s="16">
        <v>89.38</v>
      </c>
      <c r="F465" s="16">
        <v>87.78</v>
      </c>
    </row>
    <row r="466" spans="1:6" x14ac:dyDescent="0.2">
      <c r="A466" s="14">
        <v>42300</v>
      </c>
      <c r="B466" s="15" t="s">
        <v>52</v>
      </c>
      <c r="C466" s="2">
        <v>310000</v>
      </c>
      <c r="D466" s="16">
        <v>90.113871000000003</v>
      </c>
      <c r="E466" s="16">
        <v>90.93</v>
      </c>
      <c r="F466" s="16">
        <v>89.23</v>
      </c>
    </row>
    <row r="467" spans="1:6" x14ac:dyDescent="0.2">
      <c r="A467" s="14">
        <v>42303</v>
      </c>
      <c r="B467" s="15" t="s">
        <v>52</v>
      </c>
      <c r="C467" s="2">
        <v>320000</v>
      </c>
      <c r="D467" s="16">
        <v>90.772188</v>
      </c>
      <c r="E467" s="16">
        <v>91.08</v>
      </c>
      <c r="F467" s="16">
        <v>90.48</v>
      </c>
    </row>
    <row r="468" spans="1:6" x14ac:dyDescent="0.2">
      <c r="A468" s="14">
        <v>42304</v>
      </c>
      <c r="B468" s="15" t="s">
        <v>52</v>
      </c>
      <c r="C468" s="2">
        <v>330000</v>
      </c>
      <c r="D468" s="16">
        <v>88.998182</v>
      </c>
      <c r="E468" s="16">
        <v>89.58</v>
      </c>
      <c r="F468" s="16">
        <v>88.13</v>
      </c>
    </row>
    <row r="469" spans="1:6" x14ac:dyDescent="0.2">
      <c r="A469" s="14">
        <v>42305</v>
      </c>
      <c r="B469" s="15" t="s">
        <v>52</v>
      </c>
      <c r="C469" s="2">
        <v>310000</v>
      </c>
      <c r="D469" s="16">
        <v>89.723547999999994</v>
      </c>
      <c r="E469" s="16">
        <v>90.33</v>
      </c>
      <c r="F469" s="16">
        <v>89.03</v>
      </c>
    </row>
    <row r="470" spans="1:6" x14ac:dyDescent="0.2">
      <c r="A470" s="14">
        <v>42306</v>
      </c>
      <c r="B470" s="15" t="s">
        <v>52</v>
      </c>
      <c r="C470" s="2">
        <v>300000</v>
      </c>
      <c r="D470" s="16">
        <v>89.76</v>
      </c>
      <c r="E470" s="16">
        <v>90.38</v>
      </c>
      <c r="F470" s="16">
        <v>89.33</v>
      </c>
    </row>
    <row r="471" spans="1:6" x14ac:dyDescent="0.2">
      <c r="A471" s="14">
        <v>42307</v>
      </c>
      <c r="B471" s="15" t="s">
        <v>52</v>
      </c>
      <c r="C471" s="2">
        <v>310000</v>
      </c>
      <c r="D471" s="16">
        <v>90.233226000000002</v>
      </c>
      <c r="E471" s="16">
        <v>90.63</v>
      </c>
      <c r="F471" s="16">
        <v>89.88</v>
      </c>
    </row>
    <row r="472" spans="1:6" x14ac:dyDescent="0.2">
      <c r="A472" s="14">
        <v>42310</v>
      </c>
      <c r="B472" s="15" t="s">
        <v>52</v>
      </c>
      <c r="C472" s="2">
        <v>320000</v>
      </c>
      <c r="D472" s="16">
        <v>89.423749999999998</v>
      </c>
      <c r="E472" s="16">
        <v>89.63</v>
      </c>
      <c r="F472" s="16">
        <v>89.08</v>
      </c>
    </row>
    <row r="473" spans="1:6" x14ac:dyDescent="0.2">
      <c r="A473" s="14">
        <v>42311</v>
      </c>
      <c r="B473" s="15" t="s">
        <v>52</v>
      </c>
      <c r="C473" s="2">
        <v>310000</v>
      </c>
      <c r="D473" s="16">
        <v>89.271934999999999</v>
      </c>
      <c r="E473" s="16">
        <v>89.43</v>
      </c>
      <c r="F473" s="16">
        <v>89.13</v>
      </c>
    </row>
    <row r="474" spans="1:6" x14ac:dyDescent="0.2">
      <c r="A474" s="14">
        <v>42312</v>
      </c>
      <c r="B474" s="15" t="s">
        <v>52</v>
      </c>
      <c r="C474" s="2">
        <v>310000</v>
      </c>
      <c r="D474" s="16">
        <v>90.094515999999999</v>
      </c>
      <c r="E474" s="16">
        <v>90.43</v>
      </c>
      <c r="F474" s="16">
        <v>89.43</v>
      </c>
    </row>
    <row r="475" spans="1:6" x14ac:dyDescent="0.2">
      <c r="A475" s="14">
        <v>42313</v>
      </c>
      <c r="B475" s="15" t="s">
        <v>52</v>
      </c>
      <c r="C475" s="2">
        <v>310000</v>
      </c>
      <c r="D475" s="16">
        <v>90.163871</v>
      </c>
      <c r="E475" s="16">
        <v>90.63</v>
      </c>
      <c r="F475" s="16">
        <v>89.43</v>
      </c>
    </row>
    <row r="476" spans="1:6" x14ac:dyDescent="0.2">
      <c r="A476" s="14">
        <v>42314</v>
      </c>
      <c r="B476" s="15" t="s">
        <v>52</v>
      </c>
      <c r="C476" s="2">
        <v>310000</v>
      </c>
      <c r="D476" s="16">
        <v>89.878387000000004</v>
      </c>
      <c r="E476" s="16">
        <v>90.53</v>
      </c>
      <c r="F476" s="16">
        <v>89.33</v>
      </c>
    </row>
    <row r="477" spans="1:6" x14ac:dyDescent="0.2">
      <c r="A477" s="14">
        <v>42317</v>
      </c>
      <c r="B477" s="15" t="s">
        <v>52</v>
      </c>
      <c r="C477" s="2">
        <v>320000</v>
      </c>
      <c r="D477" s="16">
        <v>89.242500000000007</v>
      </c>
      <c r="E477" s="16">
        <v>89.73</v>
      </c>
      <c r="F477" s="16">
        <v>88.83</v>
      </c>
    </row>
    <row r="478" spans="1:6" x14ac:dyDescent="0.2">
      <c r="A478" s="14">
        <v>42318</v>
      </c>
      <c r="B478" s="15" t="s">
        <v>52</v>
      </c>
      <c r="C478" s="2">
        <v>320000</v>
      </c>
      <c r="D478" s="16">
        <v>88.439374999999998</v>
      </c>
      <c r="E478" s="16">
        <v>88.98</v>
      </c>
      <c r="F478" s="16">
        <v>87.83</v>
      </c>
    </row>
    <row r="479" spans="1:6" x14ac:dyDescent="0.2">
      <c r="A479" s="14">
        <v>42319</v>
      </c>
      <c r="B479" s="15" t="s">
        <v>52</v>
      </c>
      <c r="C479" s="2">
        <v>310000</v>
      </c>
      <c r="D479" s="16">
        <v>89.150968000000006</v>
      </c>
      <c r="E479" s="16">
        <v>89.73</v>
      </c>
      <c r="F479" s="16">
        <v>88.58</v>
      </c>
    </row>
    <row r="480" spans="1:6" x14ac:dyDescent="0.2">
      <c r="A480" s="14">
        <v>42320</v>
      </c>
      <c r="B480" s="15" t="s">
        <v>52</v>
      </c>
      <c r="C480" s="2">
        <v>320000</v>
      </c>
      <c r="D480" s="16">
        <v>87.93</v>
      </c>
      <c r="E480" s="16">
        <v>88.78</v>
      </c>
      <c r="F480" s="16">
        <v>87.13</v>
      </c>
    </row>
    <row r="481" spans="1:6" x14ac:dyDescent="0.2">
      <c r="A481" s="14">
        <v>42321</v>
      </c>
      <c r="B481" s="15" t="s">
        <v>52</v>
      </c>
      <c r="C481" s="2">
        <v>320000</v>
      </c>
      <c r="D481" s="16">
        <v>86.447187999999997</v>
      </c>
      <c r="E481" s="16">
        <v>87.08</v>
      </c>
      <c r="F481" s="16">
        <v>85.98</v>
      </c>
    </row>
    <row r="482" spans="1:6" x14ac:dyDescent="0.2">
      <c r="A482" s="14">
        <v>42324</v>
      </c>
      <c r="B482" s="15" t="s">
        <v>52</v>
      </c>
      <c r="C482" s="2">
        <v>310000</v>
      </c>
      <c r="D482" s="16">
        <v>87.368709999999993</v>
      </c>
      <c r="E482" s="16">
        <v>87.68</v>
      </c>
      <c r="F482" s="16">
        <v>86.93</v>
      </c>
    </row>
    <row r="483" spans="1:6" x14ac:dyDescent="0.2">
      <c r="A483" s="14">
        <v>42325</v>
      </c>
      <c r="B483" s="15" t="s">
        <v>52</v>
      </c>
      <c r="C483" s="2">
        <v>310000</v>
      </c>
      <c r="D483" s="16">
        <v>88.923547999999997</v>
      </c>
      <c r="E483" s="16">
        <v>89.53</v>
      </c>
      <c r="F483" s="16">
        <v>88.03</v>
      </c>
    </row>
    <row r="484" spans="1:6" x14ac:dyDescent="0.2">
      <c r="A484" s="14">
        <v>42326</v>
      </c>
      <c r="B484" s="15" t="s">
        <v>52</v>
      </c>
      <c r="C484" s="2">
        <v>320000</v>
      </c>
      <c r="D484" s="16">
        <v>89.600624999999994</v>
      </c>
      <c r="E484" s="16">
        <v>89.88</v>
      </c>
      <c r="F484" s="16">
        <v>88.98</v>
      </c>
    </row>
    <row r="485" spans="1:6" x14ac:dyDescent="0.2">
      <c r="A485" s="14">
        <v>42327</v>
      </c>
      <c r="B485" s="15" t="s">
        <v>52</v>
      </c>
      <c r="C485" s="2">
        <v>315000</v>
      </c>
      <c r="D485" s="16">
        <v>90.571269999999998</v>
      </c>
      <c r="E485" s="16">
        <v>90.93</v>
      </c>
      <c r="F485" s="16">
        <v>89.93</v>
      </c>
    </row>
    <row r="486" spans="1:6" x14ac:dyDescent="0.2">
      <c r="A486" s="14">
        <v>42328</v>
      </c>
      <c r="B486" s="15" t="s">
        <v>52</v>
      </c>
      <c r="C486" s="2">
        <v>315000</v>
      </c>
      <c r="D486" s="16">
        <v>90.248254000000003</v>
      </c>
      <c r="E486" s="16">
        <v>90.48</v>
      </c>
      <c r="F486" s="16">
        <v>89.93</v>
      </c>
    </row>
    <row r="487" spans="1:6" x14ac:dyDescent="0.2">
      <c r="A487" s="14">
        <v>42331</v>
      </c>
      <c r="B487" s="15" t="s">
        <v>52</v>
      </c>
      <c r="C487" s="2">
        <v>315000</v>
      </c>
      <c r="D487" s="16">
        <v>89.045079000000001</v>
      </c>
      <c r="E487" s="16">
        <v>89.18</v>
      </c>
      <c r="F487" s="16">
        <v>88.78</v>
      </c>
    </row>
    <row r="488" spans="1:6" x14ac:dyDescent="0.2">
      <c r="A488" s="14">
        <v>42332</v>
      </c>
      <c r="B488" s="15" t="s">
        <v>52</v>
      </c>
      <c r="C488" s="2">
        <v>320000</v>
      </c>
      <c r="D488" s="16">
        <v>87.672188000000006</v>
      </c>
      <c r="E488" s="16">
        <v>88.58</v>
      </c>
      <c r="F488" s="16">
        <v>87.33</v>
      </c>
    </row>
    <row r="489" spans="1:6" x14ac:dyDescent="0.2">
      <c r="A489" s="14">
        <v>42333</v>
      </c>
      <c r="B489" s="15" t="s">
        <v>52</v>
      </c>
      <c r="C489" s="2">
        <v>315000</v>
      </c>
      <c r="D489" s="16">
        <v>88.576031999999998</v>
      </c>
      <c r="E489" s="16">
        <v>88.83</v>
      </c>
      <c r="F489" s="16">
        <v>87.53</v>
      </c>
    </row>
    <row r="490" spans="1:6" x14ac:dyDescent="0.2">
      <c r="A490" s="14">
        <v>42334</v>
      </c>
      <c r="B490" s="15" t="s">
        <v>52</v>
      </c>
      <c r="C490" s="2">
        <v>320000</v>
      </c>
      <c r="D490" s="16">
        <v>88.237813000000003</v>
      </c>
      <c r="E490" s="16">
        <v>88.63</v>
      </c>
      <c r="F490" s="16">
        <v>87.83</v>
      </c>
    </row>
    <row r="491" spans="1:6" x14ac:dyDescent="0.2">
      <c r="A491" s="14">
        <v>42335</v>
      </c>
      <c r="B491" s="15" t="s">
        <v>52</v>
      </c>
      <c r="C491" s="2">
        <v>320000</v>
      </c>
      <c r="D491" s="16">
        <v>88.886250000000004</v>
      </c>
      <c r="E491" s="16">
        <v>89.43</v>
      </c>
      <c r="F491" s="16">
        <v>87.58</v>
      </c>
    </row>
    <row r="492" spans="1:6" x14ac:dyDescent="0.2">
      <c r="A492" s="14">
        <v>42338</v>
      </c>
      <c r="B492" s="15" t="s">
        <v>52</v>
      </c>
      <c r="C492" s="2">
        <v>319280</v>
      </c>
      <c r="D492" s="16">
        <v>88.580337999999998</v>
      </c>
      <c r="E492" s="16">
        <v>88.93</v>
      </c>
      <c r="F492" s="16">
        <v>88.33</v>
      </c>
    </row>
    <row r="493" spans="1:6" x14ac:dyDescent="0.2">
      <c r="A493" s="14">
        <v>42339</v>
      </c>
      <c r="B493" s="15" t="s">
        <v>52</v>
      </c>
      <c r="C493" s="2">
        <v>196195</v>
      </c>
      <c r="D493" s="16">
        <v>88.217618000000002</v>
      </c>
      <c r="E493" s="16">
        <v>88.63</v>
      </c>
      <c r="F493" s="16">
        <v>87.93</v>
      </c>
    </row>
    <row r="494" spans="1:6" x14ac:dyDescent="0.2">
      <c r="A494" s="14">
        <v>42340</v>
      </c>
      <c r="B494" s="15" t="s">
        <v>52</v>
      </c>
      <c r="C494" s="2">
        <v>196195</v>
      </c>
      <c r="D494" s="16">
        <v>88.155844999999999</v>
      </c>
      <c r="E494" s="16">
        <v>88.73</v>
      </c>
      <c r="F494" s="16">
        <v>87.73</v>
      </c>
    </row>
    <row r="495" spans="1:6" x14ac:dyDescent="0.2">
      <c r="A495" s="14">
        <v>42341</v>
      </c>
      <c r="B495" s="15" t="s">
        <v>52</v>
      </c>
      <c r="C495" s="2">
        <v>196195</v>
      </c>
      <c r="D495" s="16">
        <v>86.940779000000006</v>
      </c>
      <c r="E495" s="16">
        <v>87.93</v>
      </c>
      <c r="F495" s="16">
        <v>85.78</v>
      </c>
    </row>
    <row r="496" spans="1:6" x14ac:dyDescent="0.2">
      <c r="A496" s="14">
        <v>42342</v>
      </c>
      <c r="B496" s="15" t="s">
        <v>52</v>
      </c>
      <c r="C496" s="2">
        <v>196195</v>
      </c>
      <c r="D496" s="16">
        <v>85.179029999999997</v>
      </c>
      <c r="E496" s="16">
        <v>85.38</v>
      </c>
      <c r="F496" s="16">
        <v>84.93</v>
      </c>
    </row>
    <row r="497" spans="1:6" x14ac:dyDescent="0.2">
      <c r="A497" s="14">
        <v>42345</v>
      </c>
      <c r="B497" s="15" t="s">
        <v>52</v>
      </c>
      <c r="C497" s="2">
        <v>196195</v>
      </c>
      <c r="D497" s="16">
        <v>86.562633000000005</v>
      </c>
      <c r="E497" s="16">
        <v>87.13</v>
      </c>
      <c r="F497" s="16">
        <v>85.98</v>
      </c>
    </row>
    <row r="498" spans="1:6" x14ac:dyDescent="0.2">
      <c r="A498" s="14">
        <v>42346</v>
      </c>
      <c r="B498" s="15" t="s">
        <v>52</v>
      </c>
      <c r="C498" s="2">
        <v>196195</v>
      </c>
      <c r="D498" s="16">
        <v>85.092133000000004</v>
      </c>
      <c r="E498" s="16">
        <v>85.43</v>
      </c>
      <c r="F498" s="16">
        <v>84.53</v>
      </c>
    </row>
    <row r="499" spans="1:6" x14ac:dyDescent="0.2">
      <c r="A499" s="14">
        <v>42347</v>
      </c>
      <c r="B499" s="15" t="s">
        <v>52</v>
      </c>
      <c r="C499" s="2">
        <v>196195</v>
      </c>
      <c r="D499" s="16">
        <v>84.126841999999996</v>
      </c>
      <c r="E499" s="16">
        <v>84.88</v>
      </c>
      <c r="F499" s="16">
        <v>83.63</v>
      </c>
    </row>
    <row r="500" spans="1:6" x14ac:dyDescent="0.2">
      <c r="A500" s="14">
        <v>42348</v>
      </c>
      <c r="B500" s="15" t="s">
        <v>52</v>
      </c>
      <c r="C500" s="2">
        <v>196195</v>
      </c>
      <c r="D500" s="16">
        <v>83.842158057000006</v>
      </c>
      <c r="E500" s="16">
        <v>84.83</v>
      </c>
      <c r="F500" s="16">
        <v>83.03</v>
      </c>
    </row>
    <row r="501" spans="1:6" x14ac:dyDescent="0.2">
      <c r="A501" s="14">
        <v>42349</v>
      </c>
      <c r="B501" s="15" t="s">
        <v>52</v>
      </c>
      <c r="C501" s="2">
        <v>196195</v>
      </c>
      <c r="D501" s="16">
        <v>84.106566999999998</v>
      </c>
      <c r="E501" s="16">
        <v>84.78</v>
      </c>
      <c r="F501" s="16">
        <v>83.63</v>
      </c>
    </row>
    <row r="502" spans="1:6" x14ac:dyDescent="0.2">
      <c r="A502" s="14">
        <v>42352</v>
      </c>
      <c r="B502" s="15" t="s">
        <v>52</v>
      </c>
      <c r="C502" s="2">
        <v>196195</v>
      </c>
      <c r="D502" s="16">
        <v>83.500861</v>
      </c>
      <c r="E502" s="16">
        <v>84.13</v>
      </c>
      <c r="F502" s="16">
        <v>82.88</v>
      </c>
    </row>
    <row r="503" spans="1:6" x14ac:dyDescent="0.2">
      <c r="A503" s="14">
        <v>42353</v>
      </c>
      <c r="B503" s="15" t="s">
        <v>52</v>
      </c>
      <c r="C503" s="2">
        <v>196195</v>
      </c>
      <c r="D503" s="16">
        <v>83.687781999999999</v>
      </c>
      <c r="E503" s="16">
        <v>84.53</v>
      </c>
      <c r="F503" s="16">
        <v>83.18</v>
      </c>
    </row>
    <row r="504" spans="1:6" x14ac:dyDescent="0.2">
      <c r="A504" s="14">
        <v>42354</v>
      </c>
      <c r="B504" s="15" t="s">
        <v>52</v>
      </c>
      <c r="C504" s="2">
        <v>196195</v>
      </c>
      <c r="D504" s="16">
        <v>85.117008999999996</v>
      </c>
      <c r="E504" s="16">
        <v>85.48</v>
      </c>
      <c r="F504" s="16">
        <v>84.68</v>
      </c>
    </row>
    <row r="505" spans="1:6" x14ac:dyDescent="0.2">
      <c r="A505" s="14">
        <v>42355</v>
      </c>
      <c r="B505" s="15" t="s">
        <v>52</v>
      </c>
      <c r="C505" s="2">
        <v>196195</v>
      </c>
      <c r="D505" s="16">
        <v>86.044905999999997</v>
      </c>
      <c r="E505" s="16">
        <v>86.73</v>
      </c>
      <c r="F505" s="16">
        <v>85.13</v>
      </c>
    </row>
    <row r="506" spans="1:6" x14ac:dyDescent="0.2">
      <c r="A506" s="14">
        <v>42356</v>
      </c>
      <c r="B506" s="15" t="s">
        <v>52</v>
      </c>
      <c r="C506" s="2">
        <v>196195</v>
      </c>
      <c r="D506" s="16">
        <v>84.984735999999998</v>
      </c>
      <c r="E506" s="16">
        <v>85.28</v>
      </c>
      <c r="F506" s="16">
        <v>84.53</v>
      </c>
    </row>
    <row r="507" spans="1:6" x14ac:dyDescent="0.2">
      <c r="A507" s="14">
        <v>42359</v>
      </c>
      <c r="B507" s="15" t="s">
        <v>52</v>
      </c>
      <c r="C507" s="2">
        <v>196195</v>
      </c>
      <c r="D507" s="16">
        <v>84.921497000000002</v>
      </c>
      <c r="E507" s="16">
        <v>85.58</v>
      </c>
      <c r="F507" s="16">
        <v>84.53</v>
      </c>
    </row>
    <row r="508" spans="1:6" x14ac:dyDescent="0.2">
      <c r="A508" s="14">
        <v>42360</v>
      </c>
      <c r="B508" s="15" t="s">
        <v>52</v>
      </c>
      <c r="C508" s="2">
        <v>196195</v>
      </c>
      <c r="D508" s="16">
        <v>84.056567000000001</v>
      </c>
      <c r="E508" s="16">
        <v>84.43</v>
      </c>
      <c r="F508" s="16">
        <v>83.58</v>
      </c>
    </row>
    <row r="509" spans="1:6" x14ac:dyDescent="0.2">
      <c r="A509" s="14">
        <v>42361</v>
      </c>
      <c r="B509" s="15" t="s">
        <v>52</v>
      </c>
      <c r="C509" s="2">
        <v>196195</v>
      </c>
      <c r="D509" s="16">
        <v>84.733654999999999</v>
      </c>
      <c r="E509" s="16">
        <v>85.38</v>
      </c>
      <c r="F509" s="16">
        <v>84.23</v>
      </c>
    </row>
    <row r="510" spans="1:6" x14ac:dyDescent="0.2">
      <c r="A510" s="14">
        <v>42366</v>
      </c>
      <c r="B510" s="15" t="s">
        <v>52</v>
      </c>
      <c r="C510" s="2">
        <v>196195</v>
      </c>
      <c r="D510" s="16">
        <v>85.867506000000006</v>
      </c>
      <c r="E510" s="16">
        <v>86.33</v>
      </c>
      <c r="F510" s="16">
        <v>85.33</v>
      </c>
    </row>
    <row r="511" spans="1:6" x14ac:dyDescent="0.2">
      <c r="A511" s="14">
        <v>42367</v>
      </c>
      <c r="B511" s="15" t="s">
        <v>52</v>
      </c>
      <c r="C511" s="2">
        <v>196195</v>
      </c>
      <c r="D511" s="16">
        <v>87.207673</v>
      </c>
      <c r="E511" s="16">
        <v>87.48</v>
      </c>
      <c r="F511" s="16">
        <v>86.88</v>
      </c>
    </row>
    <row r="512" spans="1:6" x14ac:dyDescent="0.2">
      <c r="A512" s="14">
        <v>42368</v>
      </c>
      <c r="B512" s="15" t="s">
        <v>52</v>
      </c>
      <c r="C512" s="2">
        <v>196195</v>
      </c>
      <c r="D512" s="16">
        <v>87.700500000000005</v>
      </c>
      <c r="E512" s="16">
        <v>87.98</v>
      </c>
      <c r="F512" s="16">
        <v>87.18</v>
      </c>
    </row>
    <row r="513" spans="1:6" x14ac:dyDescent="0.2">
      <c r="A513" s="14">
        <v>42450</v>
      </c>
      <c r="B513" s="15" t="s">
        <v>52</v>
      </c>
      <c r="C513" s="2">
        <v>550000</v>
      </c>
      <c r="D513" s="16">
        <v>71.070909</v>
      </c>
      <c r="E513" s="16">
        <v>71.53</v>
      </c>
      <c r="F513" s="16">
        <v>70.38</v>
      </c>
    </row>
    <row r="514" spans="1:6" x14ac:dyDescent="0.2">
      <c r="A514" s="14">
        <v>42451</v>
      </c>
      <c r="B514" s="15" t="s">
        <v>52</v>
      </c>
      <c r="C514" s="2">
        <v>550000</v>
      </c>
      <c r="D514" s="16">
        <v>71.599999999999994</v>
      </c>
      <c r="E514" s="16">
        <v>72.430000000000007</v>
      </c>
      <c r="F514" s="16">
        <v>70.58</v>
      </c>
    </row>
    <row r="515" spans="1:6" x14ac:dyDescent="0.2">
      <c r="A515" s="14">
        <v>42452</v>
      </c>
      <c r="B515" s="15" t="s">
        <v>52</v>
      </c>
      <c r="C515" s="2">
        <v>550000</v>
      </c>
      <c r="D515" s="16">
        <v>72.684545</v>
      </c>
      <c r="E515" s="16">
        <v>72.98</v>
      </c>
      <c r="F515" s="16">
        <v>72.13</v>
      </c>
    </row>
    <row r="516" spans="1:6" x14ac:dyDescent="0.2">
      <c r="A516" s="14">
        <v>42453</v>
      </c>
      <c r="B516" s="15" t="s">
        <v>52</v>
      </c>
      <c r="C516" s="2">
        <v>220000</v>
      </c>
      <c r="D516" s="16">
        <v>71.650454999999994</v>
      </c>
      <c r="E516" s="16">
        <v>71.930000000000007</v>
      </c>
      <c r="F516" s="16">
        <v>71.38</v>
      </c>
    </row>
    <row r="517" spans="1:6" x14ac:dyDescent="0.2">
      <c r="A517" s="14">
        <v>42458</v>
      </c>
      <c r="B517" s="15" t="s">
        <v>52</v>
      </c>
      <c r="C517" s="2">
        <v>550000</v>
      </c>
      <c r="D517" s="16">
        <v>70.324455</v>
      </c>
      <c r="E517" s="16">
        <v>71.33</v>
      </c>
      <c r="F517" s="16">
        <v>69.430000000000007</v>
      </c>
    </row>
    <row r="518" spans="1:6" x14ac:dyDescent="0.2">
      <c r="A518" s="14">
        <v>42459</v>
      </c>
      <c r="B518" s="15" t="s">
        <v>52</v>
      </c>
      <c r="C518" s="2">
        <v>550000</v>
      </c>
      <c r="D518" s="16">
        <v>70.066363999999993</v>
      </c>
      <c r="E518" s="16">
        <v>70.48</v>
      </c>
      <c r="F518" s="16">
        <v>69.63</v>
      </c>
    </row>
    <row r="519" spans="1:6" x14ac:dyDescent="0.2">
      <c r="A519" s="14">
        <v>42604</v>
      </c>
      <c r="B519" s="15" t="s">
        <v>52</v>
      </c>
      <c r="C519" s="2">
        <v>350000</v>
      </c>
      <c r="D519" s="16">
        <v>78.03</v>
      </c>
      <c r="E519" s="16">
        <v>78.48</v>
      </c>
      <c r="F519" s="16">
        <v>77.58</v>
      </c>
    </row>
    <row r="520" spans="1:6" x14ac:dyDescent="0.2">
      <c r="A520" s="14">
        <v>42605</v>
      </c>
      <c r="B520" s="15" t="s">
        <v>52</v>
      </c>
      <c r="C520" s="2">
        <v>350000</v>
      </c>
      <c r="D520" s="16">
        <v>78.758571000000003</v>
      </c>
      <c r="E520" s="16">
        <v>78.930000000000007</v>
      </c>
      <c r="F520" s="16">
        <v>78.53</v>
      </c>
    </row>
    <row r="521" spans="1:6" x14ac:dyDescent="0.2">
      <c r="A521" s="14">
        <v>42606</v>
      </c>
      <c r="B521" s="15" t="s">
        <v>52</v>
      </c>
      <c r="C521" s="2">
        <v>350000</v>
      </c>
      <c r="D521" s="16">
        <v>78.62</v>
      </c>
      <c r="E521" s="16">
        <v>78.83</v>
      </c>
      <c r="F521" s="16">
        <v>78.430000000000007</v>
      </c>
    </row>
    <row r="522" spans="1:6" x14ac:dyDescent="0.2">
      <c r="A522" s="14">
        <v>42607</v>
      </c>
      <c r="B522" s="15" t="s">
        <v>52</v>
      </c>
      <c r="C522" s="2">
        <v>350000</v>
      </c>
      <c r="D522" s="16">
        <v>77.164714000000004</v>
      </c>
      <c r="E522" s="16">
        <v>77.73</v>
      </c>
      <c r="F522" s="16">
        <v>76.83</v>
      </c>
    </row>
    <row r="523" spans="1:6" x14ac:dyDescent="0.2">
      <c r="A523" s="14">
        <v>42608</v>
      </c>
      <c r="B523" s="15" t="s">
        <v>52</v>
      </c>
      <c r="C523" s="2">
        <v>350000</v>
      </c>
      <c r="D523" s="16">
        <v>76.922856999999993</v>
      </c>
      <c r="E523" s="16">
        <v>77.48</v>
      </c>
      <c r="F523" s="16">
        <v>76.680000000000007</v>
      </c>
    </row>
    <row r="524" spans="1:6" x14ac:dyDescent="0.2">
      <c r="A524" s="14">
        <v>42611</v>
      </c>
      <c r="B524" s="15" t="s">
        <v>52</v>
      </c>
      <c r="C524" s="2">
        <v>350000</v>
      </c>
      <c r="D524" s="16">
        <v>77.623570999999998</v>
      </c>
      <c r="E524" s="16">
        <v>77.88</v>
      </c>
      <c r="F524" s="16">
        <v>77.03</v>
      </c>
    </row>
    <row r="525" spans="1:6" x14ac:dyDescent="0.2">
      <c r="A525" s="14">
        <v>42612</v>
      </c>
      <c r="B525" s="15" t="s">
        <v>52</v>
      </c>
      <c r="C525" s="2">
        <v>350000</v>
      </c>
      <c r="D525" s="16">
        <v>78.057142999999996</v>
      </c>
      <c r="E525" s="16">
        <v>78.23</v>
      </c>
      <c r="F525" s="16">
        <v>77.98</v>
      </c>
    </row>
    <row r="526" spans="1:6" x14ac:dyDescent="0.2">
      <c r="A526" s="14">
        <v>42613</v>
      </c>
      <c r="B526" s="15" t="s">
        <v>52</v>
      </c>
      <c r="C526" s="2">
        <v>350000</v>
      </c>
      <c r="D526" s="16">
        <v>77.711428999999995</v>
      </c>
      <c r="E526" s="16">
        <v>78.180000000000007</v>
      </c>
      <c r="F526" s="16">
        <v>77.08</v>
      </c>
    </row>
    <row r="527" spans="1:6" x14ac:dyDescent="0.2">
      <c r="A527" s="14">
        <v>42614</v>
      </c>
      <c r="B527" s="15" t="s">
        <v>52</v>
      </c>
      <c r="C527" s="2">
        <v>350000</v>
      </c>
      <c r="D527" s="16">
        <v>77.137142999999995</v>
      </c>
      <c r="E527" s="16">
        <v>77.78</v>
      </c>
      <c r="F527" s="16">
        <v>76.23</v>
      </c>
    </row>
    <row r="528" spans="1:6" x14ac:dyDescent="0.2">
      <c r="A528" s="14">
        <v>42615</v>
      </c>
      <c r="B528" s="15" t="s">
        <v>52</v>
      </c>
      <c r="C528" s="2">
        <v>350000</v>
      </c>
      <c r="D528" s="16">
        <v>77.245000000000005</v>
      </c>
      <c r="E528" s="16">
        <v>77.63</v>
      </c>
      <c r="F528" s="16">
        <v>76.680000000000007</v>
      </c>
    </row>
    <row r="529" spans="1:6" x14ac:dyDescent="0.2">
      <c r="A529" s="14">
        <v>42618</v>
      </c>
      <c r="B529" s="15" t="s">
        <v>52</v>
      </c>
      <c r="C529" s="2">
        <v>350000</v>
      </c>
      <c r="D529" s="16">
        <v>78.065714</v>
      </c>
      <c r="E529" s="16">
        <v>78.23</v>
      </c>
      <c r="F529" s="16">
        <v>77.78</v>
      </c>
    </row>
    <row r="530" spans="1:6" x14ac:dyDescent="0.2">
      <c r="A530" s="14">
        <v>42619</v>
      </c>
      <c r="B530" s="15" t="s">
        <v>52</v>
      </c>
      <c r="C530" s="2">
        <v>350000</v>
      </c>
      <c r="D530" s="16">
        <v>78.090714000000006</v>
      </c>
      <c r="E530" s="16">
        <v>78.23</v>
      </c>
      <c r="F530" s="16">
        <v>77.83</v>
      </c>
    </row>
    <row r="531" spans="1:6" x14ac:dyDescent="0.2">
      <c r="A531" s="14">
        <v>42620</v>
      </c>
      <c r="B531" s="15" t="s">
        <v>52</v>
      </c>
      <c r="C531" s="2">
        <v>350000</v>
      </c>
      <c r="D531" s="16">
        <v>77.887142999999995</v>
      </c>
      <c r="E531" s="16">
        <v>78.33</v>
      </c>
      <c r="F531" s="16">
        <v>77.58</v>
      </c>
    </row>
    <row r="532" spans="1:6" x14ac:dyDescent="0.2">
      <c r="A532" s="14">
        <v>42621</v>
      </c>
      <c r="B532" s="15" t="s">
        <v>52</v>
      </c>
      <c r="C532" s="2">
        <v>350000</v>
      </c>
      <c r="D532" s="16">
        <v>78.191785999999993</v>
      </c>
      <c r="E532" s="16">
        <v>78.53</v>
      </c>
      <c r="F532" s="16">
        <v>77.88</v>
      </c>
    </row>
    <row r="533" spans="1:6" x14ac:dyDescent="0.2">
      <c r="A533" s="14">
        <v>42622</v>
      </c>
      <c r="B533" s="15" t="s">
        <v>52</v>
      </c>
      <c r="C533" s="2">
        <v>350000</v>
      </c>
      <c r="D533" s="16">
        <v>77.801428999999999</v>
      </c>
      <c r="E533" s="16">
        <v>77.930000000000007</v>
      </c>
      <c r="F533" s="16">
        <v>77.53</v>
      </c>
    </row>
    <row r="534" spans="1:6" x14ac:dyDescent="0.2">
      <c r="A534" s="14">
        <v>42625</v>
      </c>
      <c r="B534" s="15" t="s">
        <v>52</v>
      </c>
      <c r="C534" s="2">
        <v>350000</v>
      </c>
      <c r="D534" s="16">
        <v>76.927143000000001</v>
      </c>
      <c r="E534" s="16">
        <v>77.33</v>
      </c>
      <c r="F534" s="16">
        <v>76.430000000000007</v>
      </c>
    </row>
    <row r="535" spans="1:6" x14ac:dyDescent="0.2">
      <c r="A535" s="14">
        <v>42626</v>
      </c>
      <c r="B535" s="15" t="s">
        <v>52</v>
      </c>
      <c r="C535" s="2">
        <v>200000</v>
      </c>
      <c r="D535" s="16">
        <v>77.52</v>
      </c>
      <c r="E535" s="16">
        <v>77.680000000000007</v>
      </c>
      <c r="F535" s="16">
        <v>77.28</v>
      </c>
    </row>
    <row r="536" spans="1:6" x14ac:dyDescent="0.2">
      <c r="A536" s="14">
        <v>42696</v>
      </c>
      <c r="B536" s="15" t="s">
        <v>52</v>
      </c>
      <c r="C536" s="2">
        <v>400000</v>
      </c>
      <c r="D536" s="16">
        <v>69.736249999999998</v>
      </c>
      <c r="E536" s="16">
        <v>70.67</v>
      </c>
      <c r="F536" s="16">
        <v>68.819999999999993</v>
      </c>
    </row>
    <row r="537" spans="1:6" x14ac:dyDescent="0.2">
      <c r="A537" s="14">
        <v>42697</v>
      </c>
      <c r="B537" s="15" t="s">
        <v>52</v>
      </c>
      <c r="C537" s="2">
        <v>400000</v>
      </c>
      <c r="D537" s="16">
        <v>68.765625</v>
      </c>
      <c r="E537" s="16">
        <v>69.52</v>
      </c>
      <c r="F537" s="16">
        <v>68.069999999999993</v>
      </c>
    </row>
    <row r="538" spans="1:6" x14ac:dyDescent="0.2">
      <c r="A538" s="14">
        <v>42698</v>
      </c>
      <c r="B538" s="15" t="s">
        <v>52</v>
      </c>
      <c r="C538" s="2">
        <v>400000</v>
      </c>
      <c r="D538" s="16">
        <v>69.477860000000007</v>
      </c>
      <c r="E538" s="16">
        <v>70.02</v>
      </c>
      <c r="F538" s="16">
        <v>69.12</v>
      </c>
    </row>
    <row r="539" spans="1:6" x14ac:dyDescent="0.2">
      <c r="A539" s="14">
        <v>42699</v>
      </c>
      <c r="B539" s="15" t="s">
        <v>52</v>
      </c>
      <c r="C539" s="2">
        <v>300000</v>
      </c>
      <c r="D539" s="16">
        <v>70.721249999999998</v>
      </c>
      <c r="E539" s="16">
        <v>70.97</v>
      </c>
      <c r="F539" s="16">
        <v>70.319999999999993</v>
      </c>
    </row>
    <row r="540" spans="1:6" x14ac:dyDescent="0.2">
      <c r="A540" s="14">
        <v>42765</v>
      </c>
      <c r="B540" s="15" t="s">
        <v>52</v>
      </c>
      <c r="C540" s="2">
        <v>510000</v>
      </c>
      <c r="D540" s="16">
        <v>71.880784000000006</v>
      </c>
      <c r="E540" s="16">
        <v>72.27</v>
      </c>
      <c r="F540" s="16">
        <v>71.42</v>
      </c>
    </row>
    <row r="541" spans="1:6" x14ac:dyDescent="0.2">
      <c r="A541" s="14">
        <v>42766</v>
      </c>
      <c r="B541" s="15" t="s">
        <v>52</v>
      </c>
      <c r="C541" s="2">
        <v>510000</v>
      </c>
      <c r="D541" s="16">
        <v>72.313626999999997</v>
      </c>
      <c r="E541" s="16">
        <v>72.72</v>
      </c>
      <c r="F541" s="16">
        <v>71.62</v>
      </c>
    </row>
    <row r="542" spans="1:6" x14ac:dyDescent="0.2">
      <c r="A542" s="14">
        <v>42767</v>
      </c>
      <c r="B542" s="15" t="s">
        <v>52</v>
      </c>
      <c r="C542" s="2">
        <v>510000</v>
      </c>
      <c r="D542" s="16">
        <v>72.597451000000007</v>
      </c>
      <c r="E542" s="16">
        <v>72.97</v>
      </c>
      <c r="F542" s="16">
        <v>72.319999999999993</v>
      </c>
    </row>
    <row r="543" spans="1:6" x14ac:dyDescent="0.2">
      <c r="A543" s="14">
        <v>42768</v>
      </c>
      <c r="B543" s="15" t="s">
        <v>52</v>
      </c>
      <c r="C543" s="2">
        <v>510000</v>
      </c>
      <c r="D543" s="16">
        <v>71.896225000000001</v>
      </c>
      <c r="E543" s="16">
        <v>72.37</v>
      </c>
      <c r="F543" s="16">
        <v>71.52</v>
      </c>
    </row>
    <row r="544" spans="1:6" x14ac:dyDescent="0.2">
      <c r="A544" s="14">
        <v>42769</v>
      </c>
      <c r="B544" s="15" t="s">
        <v>52</v>
      </c>
      <c r="C544" s="2">
        <v>510000</v>
      </c>
      <c r="D544" s="16">
        <v>73.128600000000006</v>
      </c>
      <c r="E544" s="16">
        <v>73.319999999999993</v>
      </c>
      <c r="F544" s="16">
        <v>72.77</v>
      </c>
    </row>
    <row r="545" spans="1:6" x14ac:dyDescent="0.2">
      <c r="A545" s="14">
        <v>42772</v>
      </c>
      <c r="B545" s="15" t="s">
        <v>52</v>
      </c>
      <c r="C545" s="2">
        <v>510000</v>
      </c>
      <c r="D545" s="16">
        <v>73.295490000000001</v>
      </c>
      <c r="E545" s="16">
        <v>73.52</v>
      </c>
      <c r="F545" s="16">
        <v>72.819999999999993</v>
      </c>
    </row>
    <row r="546" spans="1:6" x14ac:dyDescent="0.2">
      <c r="A546" s="14">
        <v>42773</v>
      </c>
      <c r="B546" s="15" t="s">
        <v>52</v>
      </c>
      <c r="C546" s="2">
        <v>510000</v>
      </c>
      <c r="D546" s="16">
        <v>74.152353000000005</v>
      </c>
      <c r="E546" s="16">
        <v>74.239999999999995</v>
      </c>
      <c r="F546" s="16">
        <v>73.47</v>
      </c>
    </row>
    <row r="547" spans="1:6" x14ac:dyDescent="0.2">
      <c r="A547" s="14">
        <v>42774</v>
      </c>
      <c r="B547" s="15" t="s">
        <v>52</v>
      </c>
      <c r="C547" s="2">
        <v>510000</v>
      </c>
      <c r="D547" s="16">
        <v>73.857744999999994</v>
      </c>
      <c r="E547" s="16">
        <v>74.12</v>
      </c>
      <c r="F547" s="16">
        <v>73.47</v>
      </c>
    </row>
    <row r="548" spans="1:6" x14ac:dyDescent="0.2">
      <c r="A548" s="14">
        <v>42775</v>
      </c>
      <c r="B548" s="15" t="s">
        <v>52</v>
      </c>
      <c r="C548" s="2">
        <v>510000</v>
      </c>
      <c r="D548" s="16">
        <v>74.826127</v>
      </c>
      <c r="E548" s="16">
        <v>75.02</v>
      </c>
      <c r="F548" s="16">
        <v>74.52</v>
      </c>
    </row>
    <row r="549" spans="1:6" x14ac:dyDescent="0.2">
      <c r="A549" s="14">
        <v>42776</v>
      </c>
      <c r="B549" s="15" t="s">
        <v>52</v>
      </c>
      <c r="C549" s="2">
        <v>360000</v>
      </c>
      <c r="D549" s="16">
        <v>75.096389000000002</v>
      </c>
      <c r="E549" s="16">
        <v>75.37</v>
      </c>
      <c r="F549" s="16">
        <v>74.77</v>
      </c>
    </row>
    <row r="550" spans="1:6" x14ac:dyDescent="0.2">
      <c r="A550" s="14">
        <v>42779</v>
      </c>
      <c r="B550" s="15" t="s">
        <v>52</v>
      </c>
      <c r="C550" s="2">
        <v>360000</v>
      </c>
      <c r="D550" s="16">
        <v>75.671389000000005</v>
      </c>
      <c r="E550" s="16">
        <v>75.819999999999993</v>
      </c>
      <c r="F550" s="16">
        <v>75.42</v>
      </c>
    </row>
    <row r="551" spans="1:6" x14ac:dyDescent="0.2">
      <c r="A551" s="14">
        <v>42780</v>
      </c>
      <c r="B551" s="15" t="s">
        <v>52</v>
      </c>
      <c r="C551" s="2">
        <v>360000</v>
      </c>
      <c r="D551" s="16">
        <v>75.136667000000003</v>
      </c>
      <c r="E551" s="16">
        <v>75.52</v>
      </c>
      <c r="F551" s="16">
        <v>74.77</v>
      </c>
    </row>
    <row r="552" spans="1:6" x14ac:dyDescent="0.2">
      <c r="A552" s="14">
        <v>42781</v>
      </c>
      <c r="B552" s="15" t="s">
        <v>52</v>
      </c>
      <c r="C552" s="2">
        <v>360000</v>
      </c>
      <c r="D552" s="16">
        <v>75.699444</v>
      </c>
      <c r="E552" s="16">
        <v>75.819999999999993</v>
      </c>
      <c r="F552" s="16">
        <v>75.37</v>
      </c>
    </row>
    <row r="553" spans="1:6" x14ac:dyDescent="0.2">
      <c r="A553" s="14">
        <v>42782</v>
      </c>
      <c r="B553" s="15" t="s">
        <v>52</v>
      </c>
      <c r="C553" s="2">
        <v>360000</v>
      </c>
      <c r="D553" s="16">
        <v>76.22</v>
      </c>
      <c r="E553" s="16">
        <v>76.42</v>
      </c>
      <c r="F553" s="16">
        <v>75.97</v>
      </c>
    </row>
    <row r="554" spans="1:6" x14ac:dyDescent="0.2">
      <c r="A554" s="14">
        <v>42783</v>
      </c>
      <c r="B554" s="15" t="s">
        <v>52</v>
      </c>
      <c r="C554" s="2">
        <v>360000</v>
      </c>
      <c r="D554" s="16">
        <v>76.367569000000003</v>
      </c>
      <c r="E554" s="16">
        <v>76.87</v>
      </c>
      <c r="F554" s="16">
        <v>76.02</v>
      </c>
    </row>
    <row r="555" spans="1:6" x14ac:dyDescent="0.2">
      <c r="A555" s="14">
        <v>42786</v>
      </c>
      <c r="B555" s="15" t="s">
        <v>52</v>
      </c>
      <c r="C555" s="2">
        <v>360000</v>
      </c>
      <c r="D555" s="16">
        <v>76.718264000000005</v>
      </c>
      <c r="E555" s="16">
        <v>77.02</v>
      </c>
      <c r="F555" s="16">
        <v>76.42</v>
      </c>
    </row>
    <row r="556" spans="1:6" x14ac:dyDescent="0.2">
      <c r="A556" s="14">
        <v>42787</v>
      </c>
      <c r="B556" s="15" t="s">
        <v>52</v>
      </c>
      <c r="C556" s="2">
        <v>360000</v>
      </c>
      <c r="D556" s="16">
        <v>77.105417000000003</v>
      </c>
      <c r="E556" s="16">
        <v>77.72</v>
      </c>
      <c r="F556" s="16">
        <v>76.52</v>
      </c>
    </row>
    <row r="557" spans="1:6" x14ac:dyDescent="0.2">
      <c r="A557" s="14">
        <v>42788</v>
      </c>
      <c r="B557" s="15" t="s">
        <v>52</v>
      </c>
      <c r="C557" s="2">
        <v>360000</v>
      </c>
      <c r="D557" s="16">
        <v>77.428680999999997</v>
      </c>
      <c r="E557" s="16">
        <v>77.87</v>
      </c>
      <c r="F557" s="16">
        <v>77.17</v>
      </c>
    </row>
    <row r="558" spans="1:6" x14ac:dyDescent="0.2">
      <c r="A558" s="14">
        <v>42789</v>
      </c>
      <c r="B558" s="15" t="s">
        <v>52</v>
      </c>
      <c r="C558" s="2">
        <v>360000</v>
      </c>
      <c r="D558" s="16">
        <v>77.844306000000003</v>
      </c>
      <c r="E558" s="16">
        <v>78.02</v>
      </c>
      <c r="F558" s="16">
        <v>77.67</v>
      </c>
    </row>
    <row r="559" spans="1:6" x14ac:dyDescent="0.2">
      <c r="A559" s="14">
        <v>42790</v>
      </c>
      <c r="B559" s="15" t="s">
        <v>52</v>
      </c>
      <c r="C559" s="2">
        <v>360000</v>
      </c>
      <c r="D559" s="16">
        <v>77.463055999999995</v>
      </c>
      <c r="E559" s="16">
        <v>77.67</v>
      </c>
      <c r="F559" s="16">
        <v>77.02</v>
      </c>
    </row>
    <row r="560" spans="1:6" x14ac:dyDescent="0.2">
      <c r="A560" s="14">
        <v>42793</v>
      </c>
      <c r="B560" s="15" t="s">
        <v>52</v>
      </c>
      <c r="C560" s="2">
        <v>360000</v>
      </c>
      <c r="D560" s="16">
        <v>77.816181</v>
      </c>
      <c r="E560" s="16">
        <v>78.02</v>
      </c>
      <c r="F560" s="16">
        <v>77.62</v>
      </c>
    </row>
    <row r="561" spans="1:6" x14ac:dyDescent="0.2">
      <c r="A561" s="14">
        <v>42794</v>
      </c>
      <c r="B561" s="15" t="s">
        <v>52</v>
      </c>
      <c r="C561" s="2">
        <v>360000</v>
      </c>
      <c r="D561" s="16">
        <v>78.049166999999997</v>
      </c>
      <c r="E561" s="16">
        <v>78.27</v>
      </c>
      <c r="F561" s="16">
        <v>77.92</v>
      </c>
    </row>
    <row r="562" spans="1:6" x14ac:dyDescent="0.2">
      <c r="A562" s="14">
        <v>42795</v>
      </c>
      <c r="B562" s="15" t="s">
        <v>52</v>
      </c>
      <c r="C562" s="2">
        <v>360000</v>
      </c>
      <c r="D562" s="16">
        <v>78.581806</v>
      </c>
      <c r="E562" s="16">
        <v>78.77</v>
      </c>
      <c r="F562" s="16">
        <v>78.37</v>
      </c>
    </row>
    <row r="563" spans="1:6" x14ac:dyDescent="0.2">
      <c r="A563" s="14">
        <v>42796</v>
      </c>
      <c r="B563" s="15" t="s">
        <v>52</v>
      </c>
      <c r="C563" s="2">
        <v>360000</v>
      </c>
      <c r="D563" s="16">
        <v>75.790833000000006</v>
      </c>
      <c r="E563" s="16">
        <v>76.17</v>
      </c>
      <c r="F563" s="16">
        <v>75.47</v>
      </c>
    </row>
    <row r="564" spans="1:6" x14ac:dyDescent="0.2">
      <c r="A564" s="14">
        <v>42797</v>
      </c>
      <c r="B564" s="15" t="s">
        <v>52</v>
      </c>
      <c r="C564" s="2">
        <v>360000</v>
      </c>
      <c r="D564" s="16">
        <v>76.110972000000004</v>
      </c>
      <c r="E564" s="16">
        <v>76.42</v>
      </c>
      <c r="F564" s="16">
        <v>75.77</v>
      </c>
    </row>
    <row r="565" spans="1:6" x14ac:dyDescent="0.2">
      <c r="A565" s="14">
        <v>42800</v>
      </c>
      <c r="B565" s="15" t="s">
        <v>52</v>
      </c>
      <c r="C565" s="2">
        <v>360000</v>
      </c>
      <c r="D565" s="16">
        <v>76.279027999999997</v>
      </c>
      <c r="E565" s="16">
        <v>76.47</v>
      </c>
      <c r="F565" s="16">
        <v>76.02</v>
      </c>
    </row>
    <row r="566" spans="1:6" x14ac:dyDescent="0.2">
      <c r="A566" s="14">
        <v>42801</v>
      </c>
      <c r="B566" s="15" t="s">
        <v>52</v>
      </c>
      <c r="C566" s="2">
        <v>360000</v>
      </c>
      <c r="D566" s="16">
        <v>75.433194</v>
      </c>
      <c r="E566" s="16">
        <v>75.819999999999993</v>
      </c>
      <c r="F566" s="16">
        <v>74.819999999999993</v>
      </c>
    </row>
    <row r="567" spans="1:6" x14ac:dyDescent="0.2">
      <c r="A567" s="14">
        <v>42802</v>
      </c>
      <c r="B567" s="15" t="s">
        <v>52</v>
      </c>
      <c r="C567" s="2">
        <v>510000</v>
      </c>
      <c r="D567" s="16">
        <v>75.030783999999997</v>
      </c>
      <c r="E567" s="16">
        <v>75.47</v>
      </c>
      <c r="F567" s="16">
        <v>74.67</v>
      </c>
    </row>
    <row r="568" spans="1:6" x14ac:dyDescent="0.2">
      <c r="A568" s="14">
        <v>42803</v>
      </c>
      <c r="B568" s="15" t="s">
        <v>52</v>
      </c>
      <c r="C568" s="2">
        <v>360000</v>
      </c>
      <c r="D568" s="16">
        <v>75.438056000000003</v>
      </c>
      <c r="E568" s="16">
        <v>75.819999999999993</v>
      </c>
      <c r="F568" s="16">
        <v>75.12</v>
      </c>
    </row>
    <row r="569" spans="1:6" x14ac:dyDescent="0.2">
      <c r="A569" s="14">
        <v>42804</v>
      </c>
      <c r="B569" s="15" t="s">
        <v>52</v>
      </c>
      <c r="C569" s="2">
        <v>360000</v>
      </c>
      <c r="D569" s="16">
        <v>75.857500000000002</v>
      </c>
      <c r="E569" s="16">
        <v>75.97</v>
      </c>
      <c r="F569" s="16">
        <v>75.77</v>
      </c>
    </row>
    <row r="570" spans="1:6" x14ac:dyDescent="0.2">
      <c r="A570" s="14">
        <v>42807</v>
      </c>
      <c r="B570" s="15" t="s">
        <v>52</v>
      </c>
      <c r="C570" s="2">
        <v>360000</v>
      </c>
      <c r="D570" s="16">
        <v>76.122777999999997</v>
      </c>
      <c r="E570" s="16">
        <v>76.319999999999993</v>
      </c>
      <c r="F570" s="16">
        <v>75.77</v>
      </c>
    </row>
    <row r="571" spans="1:6" x14ac:dyDescent="0.2">
      <c r="A571" s="14">
        <v>42808</v>
      </c>
      <c r="B571" s="15" t="s">
        <v>52</v>
      </c>
      <c r="C571" s="2">
        <v>360000</v>
      </c>
      <c r="D571" s="16">
        <v>75.611666999999997</v>
      </c>
      <c r="E571" s="16">
        <v>75.819999999999993</v>
      </c>
      <c r="F571" s="16">
        <v>75.37</v>
      </c>
    </row>
    <row r="572" spans="1:6" x14ac:dyDescent="0.2">
      <c r="A572" s="14">
        <v>42809</v>
      </c>
      <c r="B572" s="15" t="s">
        <v>52</v>
      </c>
      <c r="C572" s="2">
        <v>360000</v>
      </c>
      <c r="D572" s="16">
        <v>75.316528000000005</v>
      </c>
      <c r="E572" s="16">
        <v>75.72</v>
      </c>
      <c r="F572" s="16">
        <v>75.12</v>
      </c>
    </row>
    <row r="573" spans="1:6" x14ac:dyDescent="0.2">
      <c r="A573" s="14">
        <v>42810</v>
      </c>
      <c r="B573" s="15" t="s">
        <v>52</v>
      </c>
      <c r="C573" s="2">
        <v>360000</v>
      </c>
      <c r="D573" s="16">
        <v>75.304721999999998</v>
      </c>
      <c r="E573" s="16">
        <v>75.62</v>
      </c>
      <c r="F573" s="16">
        <v>75.12</v>
      </c>
    </row>
    <row r="574" spans="1:6" x14ac:dyDescent="0.2">
      <c r="A574" s="14">
        <v>42811</v>
      </c>
      <c r="B574" s="15" t="s">
        <v>52</v>
      </c>
      <c r="C574" s="2">
        <v>360000</v>
      </c>
      <c r="D574" s="16">
        <v>75.461667000000006</v>
      </c>
      <c r="E574" s="16">
        <v>75.77</v>
      </c>
      <c r="F574" s="16">
        <v>75.17</v>
      </c>
    </row>
    <row r="575" spans="1:6" x14ac:dyDescent="0.2">
      <c r="A575" s="14">
        <v>42814</v>
      </c>
      <c r="B575" s="15" t="s">
        <v>52</v>
      </c>
      <c r="C575" s="2">
        <v>360000</v>
      </c>
      <c r="D575" s="16">
        <v>75.795000000000002</v>
      </c>
      <c r="E575" s="16">
        <v>75.87</v>
      </c>
      <c r="F575" s="16">
        <v>75.72</v>
      </c>
    </row>
    <row r="576" spans="1:6" x14ac:dyDescent="0.2">
      <c r="A576" s="14">
        <v>42815</v>
      </c>
      <c r="B576" s="15" t="s">
        <v>52</v>
      </c>
      <c r="C576" s="2">
        <v>360000</v>
      </c>
      <c r="D576" s="16">
        <v>75.340138999999994</v>
      </c>
      <c r="E576" s="16">
        <v>75.62</v>
      </c>
      <c r="F576" s="16">
        <v>74.67</v>
      </c>
    </row>
    <row r="577" spans="1:6" x14ac:dyDescent="0.2">
      <c r="A577" s="14">
        <v>42816</v>
      </c>
      <c r="B577" s="15" t="s">
        <v>52</v>
      </c>
      <c r="C577" s="2">
        <v>510000</v>
      </c>
      <c r="D577" s="16">
        <v>73.495244999999997</v>
      </c>
      <c r="E577" s="16">
        <v>73.87</v>
      </c>
      <c r="F577" s="16">
        <v>72.97</v>
      </c>
    </row>
    <row r="578" spans="1:6" x14ac:dyDescent="0.2">
      <c r="A578" s="14">
        <v>42817</v>
      </c>
      <c r="B578" s="15" t="s">
        <v>52</v>
      </c>
      <c r="C578" s="2">
        <v>510000</v>
      </c>
      <c r="D578" s="16">
        <v>73.880294000000006</v>
      </c>
      <c r="E578" s="16">
        <v>74.27</v>
      </c>
      <c r="F578" s="16">
        <v>73.52</v>
      </c>
    </row>
    <row r="579" spans="1:6" x14ac:dyDescent="0.2">
      <c r="A579" s="14">
        <v>42818</v>
      </c>
      <c r="B579" s="15" t="s">
        <v>52</v>
      </c>
      <c r="C579" s="2">
        <v>510000</v>
      </c>
      <c r="D579" s="16">
        <v>73.916077999999999</v>
      </c>
      <c r="E579" s="16">
        <v>74.27</v>
      </c>
      <c r="F579" s="16">
        <v>73.52</v>
      </c>
    </row>
    <row r="580" spans="1:6" x14ac:dyDescent="0.2">
      <c r="A580" s="14">
        <v>42821</v>
      </c>
      <c r="B580" s="15" t="s">
        <v>52</v>
      </c>
      <c r="C580" s="2">
        <v>510000</v>
      </c>
      <c r="D580" s="16">
        <v>73.538381999999999</v>
      </c>
      <c r="E580" s="16">
        <v>73.72</v>
      </c>
      <c r="F580" s="16">
        <v>73.069999999999993</v>
      </c>
    </row>
    <row r="581" spans="1:6" x14ac:dyDescent="0.2">
      <c r="A581" s="14">
        <v>42822</v>
      </c>
      <c r="B581" s="15" t="s">
        <v>52</v>
      </c>
      <c r="C581" s="2">
        <v>510000</v>
      </c>
      <c r="D581" s="16">
        <v>74.02</v>
      </c>
      <c r="E581" s="16">
        <v>74.22</v>
      </c>
      <c r="F581" s="16">
        <v>73.819999999999993</v>
      </c>
    </row>
    <row r="582" spans="1:6" x14ac:dyDescent="0.2">
      <c r="A582" s="14">
        <v>42823</v>
      </c>
      <c r="B582" s="15" t="s">
        <v>52</v>
      </c>
      <c r="C582" s="2">
        <v>510000</v>
      </c>
      <c r="D582" s="16">
        <v>74.432500000000005</v>
      </c>
      <c r="E582" s="16">
        <v>74.77</v>
      </c>
      <c r="F582" s="16">
        <v>74.12</v>
      </c>
    </row>
    <row r="583" spans="1:6" x14ac:dyDescent="0.2">
      <c r="A583" s="14">
        <v>42824</v>
      </c>
      <c r="B583" s="15" t="s">
        <v>52</v>
      </c>
      <c r="C583" s="2">
        <v>510000</v>
      </c>
      <c r="D583" s="16">
        <v>74.728824000000003</v>
      </c>
      <c r="E583" s="16">
        <v>75.069999999999993</v>
      </c>
      <c r="F583" s="16">
        <v>74.52</v>
      </c>
    </row>
    <row r="584" spans="1:6" x14ac:dyDescent="0.2">
      <c r="A584" s="14">
        <v>42825</v>
      </c>
      <c r="B584" s="15" t="s">
        <v>52</v>
      </c>
      <c r="C584" s="2">
        <v>510000</v>
      </c>
      <c r="D584" s="16">
        <v>74.698921999999996</v>
      </c>
      <c r="E584" s="16">
        <v>74.92</v>
      </c>
      <c r="F584" s="16">
        <v>74.52</v>
      </c>
    </row>
    <row r="585" spans="1:6" x14ac:dyDescent="0.2">
      <c r="A585" s="14">
        <v>42828</v>
      </c>
      <c r="B585" s="15" t="s">
        <v>52</v>
      </c>
      <c r="C585" s="2">
        <v>510000</v>
      </c>
      <c r="D585" s="16">
        <v>74.805294000000004</v>
      </c>
      <c r="E585" s="16">
        <v>75.069999999999993</v>
      </c>
      <c r="F585" s="16">
        <v>74.42</v>
      </c>
    </row>
    <row r="586" spans="1:6" x14ac:dyDescent="0.2">
      <c r="A586" s="14">
        <v>42829</v>
      </c>
      <c r="B586" s="15" t="s">
        <v>52</v>
      </c>
      <c r="C586" s="2">
        <v>510000</v>
      </c>
      <c r="D586" s="16">
        <v>74.492548999999997</v>
      </c>
      <c r="E586" s="16">
        <v>74.92</v>
      </c>
      <c r="F586" s="16">
        <v>74.22</v>
      </c>
    </row>
    <row r="587" spans="1:6" x14ac:dyDescent="0.2">
      <c r="A587" s="14">
        <v>42830</v>
      </c>
      <c r="B587" s="15" t="s">
        <v>52</v>
      </c>
      <c r="C587" s="2">
        <v>510000</v>
      </c>
      <c r="D587" s="16">
        <v>74.518529000000001</v>
      </c>
      <c r="E587" s="16">
        <v>74.92</v>
      </c>
      <c r="F587" s="16">
        <v>74.27</v>
      </c>
    </row>
    <row r="588" spans="1:6" x14ac:dyDescent="0.2">
      <c r="A588" s="14">
        <v>42831</v>
      </c>
      <c r="B588" s="15" t="s">
        <v>52</v>
      </c>
      <c r="C588" s="2">
        <v>510000</v>
      </c>
      <c r="D588" s="16">
        <v>74.244510000000005</v>
      </c>
      <c r="E588" s="16">
        <v>74.37</v>
      </c>
      <c r="F588" s="16">
        <v>74.12</v>
      </c>
    </row>
    <row r="589" spans="1:6" x14ac:dyDescent="0.2">
      <c r="A589" s="14">
        <v>42832</v>
      </c>
      <c r="B589" s="15" t="s">
        <v>52</v>
      </c>
      <c r="C589" s="2">
        <v>510000</v>
      </c>
      <c r="D589" s="16">
        <v>74.000392000000005</v>
      </c>
      <c r="E589" s="16">
        <v>74.27</v>
      </c>
      <c r="F589" s="16">
        <v>73.77</v>
      </c>
    </row>
    <row r="590" spans="1:6" x14ac:dyDescent="0.2">
      <c r="A590" s="14">
        <v>42835</v>
      </c>
      <c r="B590" s="15" t="s">
        <v>52</v>
      </c>
      <c r="C590" s="2">
        <v>510000</v>
      </c>
      <c r="D590" s="16">
        <v>74.34451</v>
      </c>
      <c r="E590" s="16">
        <v>74.569999999999993</v>
      </c>
      <c r="F590" s="16">
        <v>74.12</v>
      </c>
    </row>
    <row r="591" spans="1:6" x14ac:dyDescent="0.2">
      <c r="A591" s="14">
        <v>42836</v>
      </c>
      <c r="B591" s="15" t="s">
        <v>52</v>
      </c>
      <c r="C591" s="2">
        <v>510000</v>
      </c>
      <c r="D591" s="16">
        <v>74.476862999999994</v>
      </c>
      <c r="E591" s="16">
        <v>74.67</v>
      </c>
      <c r="F591" s="16">
        <v>74.22</v>
      </c>
    </row>
    <row r="592" spans="1:6" x14ac:dyDescent="0.2">
      <c r="A592" s="14">
        <v>42837</v>
      </c>
      <c r="B592" s="15" t="s">
        <v>52</v>
      </c>
      <c r="C592" s="2">
        <v>510000</v>
      </c>
      <c r="D592" s="16">
        <v>74.666863000000006</v>
      </c>
      <c r="E592" s="16">
        <v>74.92</v>
      </c>
      <c r="F592" s="16">
        <v>74.42</v>
      </c>
    </row>
    <row r="593" spans="1:6" x14ac:dyDescent="0.2">
      <c r="A593" s="14">
        <v>42838</v>
      </c>
      <c r="B593" s="15" t="s">
        <v>52</v>
      </c>
      <c r="C593" s="2">
        <v>510000</v>
      </c>
      <c r="D593" s="16">
        <v>73.897451000000004</v>
      </c>
      <c r="E593" s="16">
        <v>74.069999999999993</v>
      </c>
      <c r="F593" s="16">
        <v>73.67</v>
      </c>
    </row>
    <row r="594" spans="1:6" x14ac:dyDescent="0.2">
      <c r="A594" s="14">
        <v>42843</v>
      </c>
      <c r="B594" s="15" t="s">
        <v>52</v>
      </c>
      <c r="C594" s="2">
        <v>510000</v>
      </c>
      <c r="D594" s="16">
        <v>73.360196000000002</v>
      </c>
      <c r="E594" s="16">
        <v>74.02</v>
      </c>
      <c r="F594" s="16">
        <v>72.87</v>
      </c>
    </row>
    <row r="595" spans="1:6" x14ac:dyDescent="0.2">
      <c r="A595" s="14">
        <v>42844</v>
      </c>
      <c r="B595" s="15" t="s">
        <v>52</v>
      </c>
      <c r="C595" s="2">
        <v>510000</v>
      </c>
      <c r="D595" s="16">
        <v>72.79598</v>
      </c>
      <c r="E595" s="16">
        <v>72.97</v>
      </c>
      <c r="F595" s="16">
        <v>72.52</v>
      </c>
    </row>
    <row r="596" spans="1:6" x14ac:dyDescent="0.2">
      <c r="A596" s="14">
        <v>42845</v>
      </c>
      <c r="B596" s="15" t="s">
        <v>52</v>
      </c>
      <c r="C596" s="2">
        <v>510000</v>
      </c>
      <c r="D596" s="16">
        <v>73.515097999999995</v>
      </c>
      <c r="E596" s="16">
        <v>73.819999999999993</v>
      </c>
      <c r="F596" s="16">
        <v>73.22</v>
      </c>
    </row>
    <row r="597" spans="1:6" x14ac:dyDescent="0.2">
      <c r="A597" s="14">
        <v>42846</v>
      </c>
      <c r="B597" s="15" t="s">
        <v>52</v>
      </c>
      <c r="C597" s="2">
        <v>510000</v>
      </c>
      <c r="D597" s="16">
        <v>73.579803999999996</v>
      </c>
      <c r="E597" s="16">
        <v>73.77</v>
      </c>
      <c r="F597" s="16">
        <v>73.37</v>
      </c>
    </row>
    <row r="598" spans="1:6" x14ac:dyDescent="0.2">
      <c r="A598" s="14">
        <v>42849</v>
      </c>
      <c r="B598" s="15" t="s">
        <v>52</v>
      </c>
      <c r="C598" s="2">
        <v>510000</v>
      </c>
      <c r="D598" s="16">
        <v>74.068284000000006</v>
      </c>
      <c r="E598" s="16">
        <v>74.37</v>
      </c>
      <c r="F598" s="16">
        <v>73.77</v>
      </c>
    </row>
    <row r="599" spans="1:6" x14ac:dyDescent="0.2">
      <c r="A599" s="14">
        <v>42850</v>
      </c>
      <c r="B599" s="15" t="s">
        <v>52</v>
      </c>
      <c r="C599" s="2">
        <v>510000</v>
      </c>
      <c r="D599" s="16">
        <v>75.803824000000006</v>
      </c>
      <c r="E599" s="16">
        <v>76.17</v>
      </c>
      <c r="F599" s="16">
        <v>75.12</v>
      </c>
    </row>
    <row r="600" spans="1:6" x14ac:dyDescent="0.2">
      <c r="A600" s="14">
        <v>42851</v>
      </c>
      <c r="B600" s="15" t="s">
        <v>52</v>
      </c>
      <c r="C600" s="2">
        <v>360000</v>
      </c>
      <c r="D600" s="16">
        <v>75.673472000000004</v>
      </c>
      <c r="E600" s="16">
        <v>76.22</v>
      </c>
      <c r="F600" s="16">
        <v>75.27</v>
      </c>
    </row>
    <row r="601" spans="1:6" x14ac:dyDescent="0.2">
      <c r="A601" s="14">
        <v>42852</v>
      </c>
      <c r="B601" s="15" t="s">
        <v>52</v>
      </c>
      <c r="C601" s="2">
        <v>360000</v>
      </c>
      <c r="D601" s="16">
        <v>76.526250000000005</v>
      </c>
      <c r="E601" s="16">
        <v>76.97</v>
      </c>
      <c r="F601" s="16">
        <v>75.92</v>
      </c>
    </row>
    <row r="602" spans="1:6" x14ac:dyDescent="0.2">
      <c r="A602" s="14">
        <v>42853</v>
      </c>
      <c r="B602" s="15" t="s">
        <v>52</v>
      </c>
      <c r="C602" s="2">
        <v>360000</v>
      </c>
      <c r="D602" s="16">
        <v>76.147778000000002</v>
      </c>
      <c r="E602" s="16">
        <v>76.42</v>
      </c>
      <c r="F602" s="16">
        <v>75.97</v>
      </c>
    </row>
    <row r="603" spans="1:6" x14ac:dyDescent="0.2">
      <c r="A603" s="14">
        <v>42857</v>
      </c>
      <c r="B603" s="15" t="s">
        <v>52</v>
      </c>
      <c r="C603" s="2">
        <v>360000</v>
      </c>
      <c r="D603" s="16">
        <v>77.100555999999997</v>
      </c>
      <c r="E603" s="16">
        <v>77.22</v>
      </c>
      <c r="F603" s="16">
        <v>76.92</v>
      </c>
    </row>
    <row r="604" spans="1:6" x14ac:dyDescent="0.2">
      <c r="A604" s="14">
        <v>42858</v>
      </c>
      <c r="B604" s="15" t="s">
        <v>52</v>
      </c>
      <c r="C604" s="2">
        <v>360000</v>
      </c>
      <c r="D604" s="16">
        <v>76.948819</v>
      </c>
      <c r="E604" s="16">
        <v>77.12</v>
      </c>
      <c r="F604" s="16">
        <v>76.62</v>
      </c>
    </row>
    <row r="605" spans="1:6" x14ac:dyDescent="0.2">
      <c r="A605" s="14">
        <v>42859</v>
      </c>
      <c r="B605" s="15" t="s">
        <v>52</v>
      </c>
      <c r="C605" s="2">
        <v>360000</v>
      </c>
      <c r="D605" s="16">
        <v>76.97</v>
      </c>
      <c r="E605" s="16">
        <v>77.069999999999993</v>
      </c>
      <c r="F605" s="16">
        <v>76.77</v>
      </c>
    </row>
    <row r="606" spans="1:6" x14ac:dyDescent="0.2">
      <c r="A606" s="14">
        <v>42860</v>
      </c>
      <c r="B606" s="15" t="s">
        <v>52</v>
      </c>
      <c r="C606" s="2">
        <v>360000</v>
      </c>
      <c r="D606" s="16">
        <v>76.826943999999997</v>
      </c>
      <c r="E606" s="16">
        <v>77.12</v>
      </c>
      <c r="F606" s="16">
        <v>76.62</v>
      </c>
    </row>
    <row r="607" spans="1:6" x14ac:dyDescent="0.2">
      <c r="A607" s="14">
        <v>42863</v>
      </c>
      <c r="B607" s="15" t="s">
        <v>52</v>
      </c>
      <c r="C607" s="2">
        <v>360000</v>
      </c>
      <c r="D607" s="16">
        <v>77.777292000000003</v>
      </c>
      <c r="E607" s="16">
        <v>78.069999999999993</v>
      </c>
      <c r="F607" s="16">
        <v>77.42</v>
      </c>
    </row>
    <row r="608" spans="1:6" x14ac:dyDescent="0.2">
      <c r="A608" s="14">
        <v>42864</v>
      </c>
      <c r="B608" s="15" t="s">
        <v>52</v>
      </c>
      <c r="C608" s="2">
        <v>360000</v>
      </c>
      <c r="D608" s="16">
        <v>78.899167000000006</v>
      </c>
      <c r="E608" s="16">
        <v>79.319999999999993</v>
      </c>
      <c r="F608" s="16">
        <v>78.17</v>
      </c>
    </row>
    <row r="609" spans="1:6" x14ac:dyDescent="0.2">
      <c r="A609" s="14">
        <v>42865</v>
      </c>
      <c r="B609" s="15" t="s">
        <v>52</v>
      </c>
      <c r="C609" s="2">
        <v>360000</v>
      </c>
      <c r="D609" s="16">
        <v>79.039444000000003</v>
      </c>
      <c r="E609" s="16">
        <v>79.37</v>
      </c>
      <c r="F609" s="16">
        <v>78.569999999999993</v>
      </c>
    </row>
    <row r="610" spans="1:6" x14ac:dyDescent="0.2">
      <c r="A610" s="14">
        <v>42866</v>
      </c>
      <c r="B610" s="15" t="s">
        <v>52</v>
      </c>
      <c r="C610" s="2">
        <v>360000</v>
      </c>
      <c r="D610" s="16">
        <v>79.304721999999998</v>
      </c>
      <c r="E610" s="16">
        <v>79.62</v>
      </c>
      <c r="F610" s="16">
        <v>79.02</v>
      </c>
    </row>
    <row r="611" spans="1:6" x14ac:dyDescent="0.2">
      <c r="A611" s="14">
        <v>42867</v>
      </c>
      <c r="B611" s="15" t="s">
        <v>52</v>
      </c>
      <c r="C611" s="2">
        <v>360000</v>
      </c>
      <c r="D611" s="16">
        <v>80.447778</v>
      </c>
      <c r="E611" s="16">
        <v>80.77</v>
      </c>
      <c r="F611" s="16">
        <v>79.87</v>
      </c>
    </row>
    <row r="612" spans="1:6" x14ac:dyDescent="0.2">
      <c r="A612" s="14">
        <v>42870</v>
      </c>
      <c r="B612" s="15" t="s">
        <v>52</v>
      </c>
      <c r="C612" s="2">
        <v>210000</v>
      </c>
      <c r="D612" s="16">
        <v>80.298570999999995</v>
      </c>
      <c r="E612" s="16">
        <v>80.819999999999993</v>
      </c>
      <c r="F612" s="16">
        <v>80.12</v>
      </c>
    </row>
    <row r="613" spans="1:6" x14ac:dyDescent="0.2">
      <c r="A613" s="14">
        <v>42871</v>
      </c>
      <c r="B613" s="15" t="s">
        <v>52</v>
      </c>
      <c r="C613" s="2">
        <v>210000</v>
      </c>
      <c r="D613" s="16">
        <v>80.530714000000003</v>
      </c>
      <c r="E613" s="16">
        <v>81.069999999999993</v>
      </c>
      <c r="F613" s="16">
        <v>80.22</v>
      </c>
    </row>
    <row r="614" spans="1:6" x14ac:dyDescent="0.2">
      <c r="A614" s="14">
        <v>42872</v>
      </c>
      <c r="B614" s="15" t="s">
        <v>52</v>
      </c>
      <c r="C614" s="2">
        <v>360000</v>
      </c>
      <c r="D614" s="16">
        <v>79.729721999999995</v>
      </c>
      <c r="E614" s="16">
        <v>80.02</v>
      </c>
      <c r="F614" s="16">
        <v>79.27</v>
      </c>
    </row>
    <row r="615" spans="1:6" x14ac:dyDescent="0.2">
      <c r="A615" s="14">
        <v>42873</v>
      </c>
      <c r="B615" s="15" t="s">
        <v>52</v>
      </c>
      <c r="C615" s="2">
        <v>360000</v>
      </c>
      <c r="D615" s="16">
        <v>78.679582999999994</v>
      </c>
      <c r="E615" s="16">
        <v>78.92</v>
      </c>
      <c r="F615" s="16">
        <v>78.319999999999993</v>
      </c>
    </row>
    <row r="616" spans="1:6" x14ac:dyDescent="0.2">
      <c r="A616" s="14">
        <v>42874</v>
      </c>
      <c r="B616" s="15" t="s">
        <v>52</v>
      </c>
      <c r="C616" s="2">
        <v>360000</v>
      </c>
      <c r="D616" s="16">
        <v>78.764443999999997</v>
      </c>
      <c r="E616" s="16">
        <v>78.92</v>
      </c>
      <c r="F616" s="16">
        <v>78.67</v>
      </c>
    </row>
    <row r="617" spans="1:6" x14ac:dyDescent="0.2">
      <c r="A617" s="14">
        <v>42877</v>
      </c>
      <c r="B617" s="15" t="s">
        <v>52</v>
      </c>
      <c r="C617" s="2">
        <v>360000</v>
      </c>
      <c r="D617" s="16">
        <v>78.904722000000007</v>
      </c>
      <c r="E617" s="16">
        <v>79.569999999999993</v>
      </c>
      <c r="F617" s="16">
        <v>78.22</v>
      </c>
    </row>
    <row r="618" spans="1:6" x14ac:dyDescent="0.2">
      <c r="A618" s="14">
        <v>42878</v>
      </c>
      <c r="B618" s="15" t="s">
        <v>52</v>
      </c>
      <c r="C618" s="2">
        <v>360000</v>
      </c>
      <c r="D618" s="16">
        <v>78.958332999999996</v>
      </c>
      <c r="E618" s="16">
        <v>79.17</v>
      </c>
      <c r="F618" s="16">
        <v>78.62</v>
      </c>
    </row>
    <row r="619" spans="1:6" x14ac:dyDescent="0.2">
      <c r="A619" s="14">
        <v>42879</v>
      </c>
      <c r="B619" s="15" t="s">
        <v>52</v>
      </c>
      <c r="C619" s="2">
        <v>360000</v>
      </c>
      <c r="D619" s="16">
        <v>79.324513999999994</v>
      </c>
      <c r="E619" s="16">
        <v>79.52</v>
      </c>
      <c r="F619" s="16">
        <v>79.069999999999993</v>
      </c>
    </row>
    <row r="620" spans="1:6" x14ac:dyDescent="0.2">
      <c r="A620" s="14">
        <v>42881</v>
      </c>
      <c r="B620" s="15" t="s">
        <v>52</v>
      </c>
      <c r="C620" s="2">
        <v>360000</v>
      </c>
      <c r="D620" s="16">
        <v>79.131111000000004</v>
      </c>
      <c r="E620" s="16">
        <v>79.47</v>
      </c>
      <c r="F620" s="16">
        <v>78.77</v>
      </c>
    </row>
    <row r="621" spans="1:6" x14ac:dyDescent="0.2">
      <c r="A621" s="14">
        <v>42884</v>
      </c>
      <c r="B621" s="15" t="s">
        <v>52</v>
      </c>
      <c r="C621" s="2">
        <v>360000</v>
      </c>
      <c r="D621" s="16">
        <v>78.47</v>
      </c>
      <c r="E621" s="16">
        <v>78.77</v>
      </c>
      <c r="F621" s="16">
        <v>78.17</v>
      </c>
    </row>
    <row r="622" spans="1:6" x14ac:dyDescent="0.2">
      <c r="A622" s="14">
        <v>42885</v>
      </c>
      <c r="B622" s="15" t="s">
        <v>52</v>
      </c>
      <c r="C622" s="2">
        <v>360000</v>
      </c>
      <c r="D622" s="16">
        <v>78.491528000000002</v>
      </c>
      <c r="E622" s="16">
        <v>78.92</v>
      </c>
      <c r="F622" s="16">
        <v>78.22</v>
      </c>
    </row>
    <row r="623" spans="1:6" x14ac:dyDescent="0.2">
      <c r="A623" s="14">
        <v>42886</v>
      </c>
      <c r="B623" s="15" t="s">
        <v>52</v>
      </c>
      <c r="C623" s="2">
        <v>360000</v>
      </c>
      <c r="D623" s="16">
        <v>79.028681000000006</v>
      </c>
      <c r="E623" s="16">
        <v>79.42</v>
      </c>
      <c r="F623" s="16">
        <v>78.52</v>
      </c>
    </row>
    <row r="624" spans="1:6" x14ac:dyDescent="0.2">
      <c r="A624" s="14">
        <v>42887</v>
      </c>
      <c r="B624" s="15" t="s">
        <v>52</v>
      </c>
      <c r="C624" s="2">
        <v>360000</v>
      </c>
      <c r="D624" s="16">
        <v>79.555000000000007</v>
      </c>
      <c r="E624" s="16">
        <v>79.819999999999993</v>
      </c>
      <c r="F624" s="16">
        <v>79.37</v>
      </c>
    </row>
    <row r="625" spans="1:6" x14ac:dyDescent="0.2">
      <c r="A625" s="14">
        <v>42888</v>
      </c>
      <c r="B625" s="15" t="s">
        <v>52</v>
      </c>
      <c r="C625" s="2">
        <v>360000</v>
      </c>
      <c r="D625" s="16">
        <v>79.658889000000002</v>
      </c>
      <c r="E625" s="16">
        <v>80.12</v>
      </c>
      <c r="F625" s="16">
        <v>79.17</v>
      </c>
    </row>
    <row r="626" spans="1:6" x14ac:dyDescent="0.2">
      <c r="A626" s="14">
        <v>42892</v>
      </c>
      <c r="B626" s="15" t="s">
        <v>52</v>
      </c>
      <c r="C626" s="2">
        <v>360000</v>
      </c>
      <c r="D626" s="16">
        <v>79.258194000000003</v>
      </c>
      <c r="E626" s="16">
        <v>79.569999999999993</v>
      </c>
      <c r="F626" s="16">
        <v>78.87</v>
      </c>
    </row>
    <row r="627" spans="1:6" x14ac:dyDescent="0.2">
      <c r="A627" s="14">
        <v>42893</v>
      </c>
      <c r="B627" s="15" t="s">
        <v>52</v>
      </c>
      <c r="C627" s="2">
        <v>360000</v>
      </c>
      <c r="D627" s="16">
        <v>79.039792000000006</v>
      </c>
      <c r="E627" s="16">
        <v>79.319999999999993</v>
      </c>
      <c r="F627" s="16">
        <v>78.62</v>
      </c>
    </row>
    <row r="628" spans="1:6" x14ac:dyDescent="0.2">
      <c r="A628" s="14">
        <v>42894</v>
      </c>
      <c r="B628" s="15" t="s">
        <v>52</v>
      </c>
      <c r="C628" s="2">
        <v>360000</v>
      </c>
      <c r="D628" s="16">
        <v>78.599861000000004</v>
      </c>
      <c r="E628" s="16">
        <v>78.77</v>
      </c>
      <c r="F628" s="16">
        <v>78.42</v>
      </c>
    </row>
    <row r="629" spans="1:6" x14ac:dyDescent="0.2">
      <c r="A629" s="14">
        <v>42895</v>
      </c>
      <c r="B629" s="15" t="s">
        <v>52</v>
      </c>
      <c r="C629" s="2">
        <v>360000</v>
      </c>
      <c r="D629" s="16">
        <v>78.458194000000006</v>
      </c>
      <c r="E629" s="16">
        <v>78.819999999999993</v>
      </c>
      <c r="F629" s="16">
        <v>78.12</v>
      </c>
    </row>
    <row r="630" spans="1:6" x14ac:dyDescent="0.2">
      <c r="A630" s="14">
        <v>42898</v>
      </c>
      <c r="B630" s="15" t="s">
        <v>52</v>
      </c>
      <c r="C630" s="2">
        <v>360000</v>
      </c>
      <c r="D630" s="16">
        <v>78.463055999999995</v>
      </c>
      <c r="E630" s="16">
        <v>78.72</v>
      </c>
      <c r="F630" s="16">
        <v>78.17</v>
      </c>
    </row>
    <row r="631" spans="1:6" x14ac:dyDescent="0.2">
      <c r="A631" s="14">
        <v>42899</v>
      </c>
      <c r="B631" s="15" t="s">
        <v>52</v>
      </c>
      <c r="C631" s="2">
        <v>360000</v>
      </c>
      <c r="D631" s="16">
        <v>78.855417000000003</v>
      </c>
      <c r="E631">
        <v>79.02</v>
      </c>
      <c r="F631">
        <v>78.67</v>
      </c>
    </row>
    <row r="632" spans="1:6" x14ac:dyDescent="0.2">
      <c r="A632" s="14">
        <v>42900</v>
      </c>
      <c r="B632" s="15" t="s">
        <v>52</v>
      </c>
      <c r="C632" s="2">
        <v>360000</v>
      </c>
      <c r="D632" s="16">
        <v>78.810277999999997</v>
      </c>
      <c r="E632">
        <v>79.02</v>
      </c>
      <c r="F632">
        <v>78.62</v>
      </c>
    </row>
    <row r="633" spans="1:6" x14ac:dyDescent="0.2">
      <c r="A633" s="14">
        <v>42901</v>
      </c>
      <c r="B633" s="15" t="s">
        <v>52</v>
      </c>
      <c r="C633" s="2">
        <v>360000</v>
      </c>
      <c r="D633" s="16">
        <v>78.17</v>
      </c>
      <c r="E633">
        <v>78.62</v>
      </c>
      <c r="F633">
        <v>77.72</v>
      </c>
    </row>
    <row r="634" spans="1:6" x14ac:dyDescent="0.2">
      <c r="A634" s="14">
        <v>42902</v>
      </c>
      <c r="B634" s="15" t="s">
        <v>52</v>
      </c>
      <c r="C634" s="2">
        <v>360000</v>
      </c>
      <c r="D634" s="16">
        <v>78.499167</v>
      </c>
      <c r="E634">
        <v>79.069999999999993</v>
      </c>
      <c r="F634">
        <v>78.22</v>
      </c>
    </row>
    <row r="635" spans="1:6" x14ac:dyDescent="0.2">
      <c r="A635" s="14">
        <v>42905</v>
      </c>
      <c r="B635" s="15" t="s">
        <v>52</v>
      </c>
      <c r="C635" s="2">
        <v>360000</v>
      </c>
      <c r="D635" s="16">
        <v>78.752291999999997</v>
      </c>
      <c r="E635">
        <v>79.27</v>
      </c>
      <c r="F635">
        <v>78.42</v>
      </c>
    </row>
    <row r="636" spans="1:6" x14ac:dyDescent="0.2">
      <c r="A636" s="14">
        <v>42906</v>
      </c>
      <c r="B636" s="15" t="s">
        <v>52</v>
      </c>
      <c r="C636" s="2">
        <v>360000</v>
      </c>
      <c r="D636" s="16">
        <v>80.122083000000003</v>
      </c>
      <c r="E636">
        <v>80.42</v>
      </c>
      <c r="F636">
        <v>79.819999999999993</v>
      </c>
    </row>
    <row r="637" spans="1:6" x14ac:dyDescent="0.2">
      <c r="A637" s="14">
        <v>42907</v>
      </c>
      <c r="B637" s="15" t="s">
        <v>52</v>
      </c>
      <c r="C637" s="2">
        <v>360000</v>
      </c>
      <c r="D637" s="16">
        <v>79.763056000000006</v>
      </c>
      <c r="E637">
        <v>80.069999999999993</v>
      </c>
      <c r="F637">
        <v>79.27</v>
      </c>
    </row>
    <row r="638" spans="1:6" x14ac:dyDescent="0.2">
      <c r="A638" s="14">
        <v>42908</v>
      </c>
      <c r="B638" s="15" t="s">
        <v>52</v>
      </c>
      <c r="C638" s="2">
        <v>210000</v>
      </c>
      <c r="D638" s="16">
        <v>82.940237999999994</v>
      </c>
      <c r="E638">
        <v>84.02</v>
      </c>
      <c r="F638">
        <v>81.72</v>
      </c>
    </row>
    <row r="639" spans="1:6" x14ac:dyDescent="0.2">
      <c r="A639" s="14">
        <v>42909</v>
      </c>
      <c r="B639" s="15" t="s">
        <v>52</v>
      </c>
      <c r="C639" s="2">
        <v>210000</v>
      </c>
      <c r="D639" s="16">
        <v>83.328333000000001</v>
      </c>
      <c r="E639">
        <v>83.72</v>
      </c>
      <c r="F639">
        <v>82.97</v>
      </c>
    </row>
    <row r="640" spans="1:6" x14ac:dyDescent="0.2">
      <c r="A640" s="14">
        <v>42912</v>
      </c>
      <c r="B640" s="15" t="s">
        <v>52</v>
      </c>
      <c r="C640" s="2">
        <v>210000</v>
      </c>
      <c r="D640" s="16">
        <v>83.296189999999996</v>
      </c>
      <c r="E640">
        <v>83.52</v>
      </c>
      <c r="F640">
        <v>82.87</v>
      </c>
    </row>
    <row r="641" spans="1:6" x14ac:dyDescent="0.2">
      <c r="A641" s="14">
        <v>42913</v>
      </c>
      <c r="B641" s="15" t="s">
        <v>52</v>
      </c>
      <c r="C641" s="2">
        <v>210000</v>
      </c>
      <c r="D641" s="16">
        <v>83.160476000000003</v>
      </c>
      <c r="E641">
        <v>83.47</v>
      </c>
      <c r="F641">
        <v>82.82</v>
      </c>
    </row>
    <row r="642" spans="1:6" x14ac:dyDescent="0.2">
      <c r="A642" s="14">
        <v>42914</v>
      </c>
      <c r="B642" s="15" t="s">
        <v>52</v>
      </c>
      <c r="C642" s="2">
        <v>210000</v>
      </c>
      <c r="D642" s="16">
        <v>82.200952000000001</v>
      </c>
      <c r="E642">
        <v>82.62</v>
      </c>
      <c r="F642">
        <v>82.02</v>
      </c>
    </row>
    <row r="643" spans="1:6" x14ac:dyDescent="0.2">
      <c r="A643" s="14">
        <v>42915</v>
      </c>
      <c r="B643" s="15" t="s">
        <v>52</v>
      </c>
      <c r="C643" s="2">
        <v>210000</v>
      </c>
      <c r="D643" s="16">
        <v>81.165238000000002</v>
      </c>
      <c r="E643">
        <v>81.87</v>
      </c>
      <c r="F643">
        <v>80.52</v>
      </c>
    </row>
    <row r="644" spans="1:6" x14ac:dyDescent="0.2">
      <c r="A644" s="14">
        <v>42916</v>
      </c>
      <c r="B644" s="15" t="s">
        <v>52</v>
      </c>
      <c r="C644" s="2">
        <v>210000</v>
      </c>
      <c r="D644" s="16">
        <v>80.422381000000001</v>
      </c>
      <c r="E644">
        <v>80.77</v>
      </c>
      <c r="F644">
        <v>80.12</v>
      </c>
    </row>
    <row r="645" spans="1:6" x14ac:dyDescent="0.2">
      <c r="A645" s="14">
        <v>42919</v>
      </c>
      <c r="B645" s="15" t="s">
        <v>52</v>
      </c>
      <c r="C645" s="2">
        <v>210000</v>
      </c>
      <c r="D645" s="16">
        <v>80.319999999999993</v>
      </c>
      <c r="E645">
        <v>80.62</v>
      </c>
      <c r="F645">
        <v>80.12</v>
      </c>
    </row>
    <row r="646" spans="1:6" x14ac:dyDescent="0.2">
      <c r="A646" s="14">
        <v>42920</v>
      </c>
      <c r="B646" s="15" t="s">
        <v>52</v>
      </c>
      <c r="C646" s="2">
        <v>210000</v>
      </c>
      <c r="D646" s="16">
        <v>80.564643000000004</v>
      </c>
      <c r="E646">
        <v>80.819999999999993</v>
      </c>
      <c r="F646">
        <v>80.069999999999993</v>
      </c>
    </row>
    <row r="647" spans="1:6" x14ac:dyDescent="0.2">
      <c r="A647" s="14">
        <v>42921</v>
      </c>
      <c r="B647" s="15" t="s">
        <v>52</v>
      </c>
      <c r="C647" s="2">
        <v>360000</v>
      </c>
      <c r="D647" s="16">
        <v>79.501597000000004</v>
      </c>
      <c r="E647">
        <v>80.22</v>
      </c>
      <c r="F647">
        <v>79.17</v>
      </c>
    </row>
    <row r="648" spans="1:6" x14ac:dyDescent="0.2">
      <c r="A648" s="14">
        <v>42922</v>
      </c>
      <c r="B648" s="15" t="s">
        <v>52</v>
      </c>
      <c r="C648" s="2">
        <v>360000</v>
      </c>
      <c r="D648" s="16">
        <v>78.999167</v>
      </c>
      <c r="E648">
        <v>79.77</v>
      </c>
      <c r="F648">
        <v>78.47</v>
      </c>
    </row>
    <row r="649" spans="1:6" x14ac:dyDescent="0.2">
      <c r="A649" s="14">
        <v>42923</v>
      </c>
      <c r="B649" s="15" t="s">
        <v>52</v>
      </c>
      <c r="C649" s="2">
        <v>360000</v>
      </c>
      <c r="D649" s="16">
        <v>78.864444000000006</v>
      </c>
      <c r="E649">
        <v>79.17</v>
      </c>
      <c r="F649">
        <v>78.52</v>
      </c>
    </row>
    <row r="650" spans="1:6" x14ac:dyDescent="0.2">
      <c r="A650" s="14">
        <v>42926</v>
      </c>
      <c r="B650" s="15" t="s">
        <v>52</v>
      </c>
      <c r="C650" s="2">
        <v>360000</v>
      </c>
      <c r="D650" s="16">
        <v>79.343610999999996</v>
      </c>
      <c r="E650">
        <v>79.52</v>
      </c>
      <c r="F650">
        <v>79.22</v>
      </c>
    </row>
    <row r="651" spans="1:6" x14ac:dyDescent="0.2">
      <c r="A651" s="14">
        <v>42927</v>
      </c>
      <c r="B651" s="15" t="s">
        <v>52</v>
      </c>
      <c r="C651" s="2">
        <v>360000</v>
      </c>
      <c r="D651" s="16">
        <v>79.028333000000003</v>
      </c>
      <c r="E651">
        <v>79.319999999999993</v>
      </c>
      <c r="F651">
        <v>78.819999999999993</v>
      </c>
    </row>
    <row r="652" spans="1:6" x14ac:dyDescent="0.2">
      <c r="A652" s="14">
        <v>42928</v>
      </c>
      <c r="B652" s="15" t="s">
        <v>52</v>
      </c>
      <c r="C652" s="2">
        <v>360000</v>
      </c>
      <c r="D652" s="16">
        <v>79.885278</v>
      </c>
      <c r="E652">
        <v>80.47</v>
      </c>
      <c r="F652">
        <v>78.87</v>
      </c>
    </row>
    <row r="653" spans="1:6" x14ac:dyDescent="0.2">
      <c r="A653" s="14">
        <v>42929</v>
      </c>
      <c r="B653" s="15" t="s">
        <v>52</v>
      </c>
      <c r="C653" s="2">
        <v>210000</v>
      </c>
      <c r="D653" s="16">
        <v>80.091429000000005</v>
      </c>
      <c r="E653">
        <v>80.47</v>
      </c>
      <c r="F653">
        <v>79.67</v>
      </c>
    </row>
    <row r="654" spans="1:6" x14ac:dyDescent="0.2">
      <c r="A654" s="14">
        <v>42930</v>
      </c>
      <c r="B654" s="15" t="s">
        <v>52</v>
      </c>
      <c r="C654" s="2">
        <v>360000</v>
      </c>
      <c r="D654" s="16">
        <v>80.142222000000004</v>
      </c>
      <c r="E654">
        <v>80.42</v>
      </c>
      <c r="F654">
        <v>79.92</v>
      </c>
    </row>
    <row r="655" spans="1:6" x14ac:dyDescent="0.2">
      <c r="A655" s="14">
        <v>42933</v>
      </c>
      <c r="B655" s="15" t="s">
        <v>52</v>
      </c>
      <c r="C655" s="2">
        <v>210000</v>
      </c>
      <c r="D655" s="16">
        <v>80.312856999999994</v>
      </c>
      <c r="E655">
        <v>80.569999999999993</v>
      </c>
      <c r="F655">
        <v>80.02</v>
      </c>
    </row>
    <row r="656" spans="1:6" x14ac:dyDescent="0.2">
      <c r="A656" s="14">
        <v>42934</v>
      </c>
      <c r="B656" s="15" t="s">
        <v>52</v>
      </c>
      <c r="C656" s="2">
        <v>210000</v>
      </c>
      <c r="D656" s="16">
        <v>81.391429000000002</v>
      </c>
      <c r="E656">
        <v>82.02</v>
      </c>
      <c r="F656">
        <v>80.17</v>
      </c>
    </row>
    <row r="657" spans="1:6" x14ac:dyDescent="0.2">
      <c r="A657" s="14">
        <v>42935</v>
      </c>
      <c r="B657" s="15" t="s">
        <v>52</v>
      </c>
      <c r="C657" s="2">
        <v>210000</v>
      </c>
      <c r="D657" s="16">
        <v>81.111666999999997</v>
      </c>
      <c r="E657">
        <v>81.37</v>
      </c>
      <c r="F657">
        <v>80.819999999999993</v>
      </c>
    </row>
    <row r="658" spans="1:6" x14ac:dyDescent="0.2">
      <c r="A658" s="14">
        <v>42936</v>
      </c>
      <c r="B658" s="15" t="s">
        <v>52</v>
      </c>
      <c r="C658" s="2">
        <v>210000</v>
      </c>
      <c r="D658" s="16">
        <v>81.398571000000004</v>
      </c>
      <c r="E658">
        <v>81.92</v>
      </c>
      <c r="F658">
        <v>80.97</v>
      </c>
    </row>
    <row r="659" spans="1:6" x14ac:dyDescent="0.2">
      <c r="A659" s="14">
        <v>42937</v>
      </c>
      <c r="B659" s="15" t="s">
        <v>52</v>
      </c>
      <c r="C659" s="2">
        <v>210000</v>
      </c>
      <c r="D659" s="16">
        <v>81.077143000000007</v>
      </c>
      <c r="E659">
        <v>81.67</v>
      </c>
      <c r="F659">
        <v>80.319999999999993</v>
      </c>
    </row>
    <row r="660" spans="1:6" x14ac:dyDescent="0.2">
      <c r="A660" s="14">
        <v>42940</v>
      </c>
      <c r="B660" s="15" t="s">
        <v>52</v>
      </c>
      <c r="C660" s="2">
        <v>360000</v>
      </c>
      <c r="D660" s="16">
        <v>79.768611000000007</v>
      </c>
      <c r="E660">
        <v>80.12</v>
      </c>
      <c r="F660">
        <v>79.52</v>
      </c>
    </row>
    <row r="661" spans="1:6" x14ac:dyDescent="0.2">
      <c r="A661" s="14">
        <v>42941</v>
      </c>
      <c r="B661" s="15" t="s">
        <v>52</v>
      </c>
      <c r="C661" s="2">
        <v>360000</v>
      </c>
      <c r="D661" s="16">
        <v>80.072778</v>
      </c>
      <c r="E661">
        <v>80.47</v>
      </c>
      <c r="F661">
        <v>79.72</v>
      </c>
    </row>
    <row r="662" spans="1:6" x14ac:dyDescent="0.2">
      <c r="A662" s="14">
        <v>42942</v>
      </c>
      <c r="B662" s="15" t="s">
        <v>52</v>
      </c>
      <c r="C662" s="2">
        <v>210000</v>
      </c>
      <c r="D662" s="16">
        <v>81.115238000000005</v>
      </c>
      <c r="E662">
        <v>81.27</v>
      </c>
      <c r="F662">
        <v>80.77</v>
      </c>
    </row>
    <row r="663" spans="1:6" x14ac:dyDescent="0.2">
      <c r="A663" s="14">
        <v>42943</v>
      </c>
      <c r="B663" s="15" t="s">
        <v>52</v>
      </c>
      <c r="C663" s="2">
        <v>210000</v>
      </c>
      <c r="D663" s="16">
        <v>81.565237999999994</v>
      </c>
      <c r="E663">
        <v>81.92</v>
      </c>
      <c r="F663">
        <v>80.67</v>
      </c>
    </row>
    <row r="664" spans="1:6" x14ac:dyDescent="0.2">
      <c r="A664" s="14">
        <v>42944</v>
      </c>
      <c r="B664" s="15" t="s">
        <v>52</v>
      </c>
      <c r="C664" s="2">
        <v>210000</v>
      </c>
      <c r="D664" s="16">
        <v>81.786666999999994</v>
      </c>
      <c r="E664">
        <v>82.17</v>
      </c>
      <c r="F664">
        <v>81.319999999999993</v>
      </c>
    </row>
    <row r="665" spans="1:6" x14ac:dyDescent="0.2">
      <c r="A665" s="14">
        <v>42947</v>
      </c>
      <c r="B665" s="15" t="s">
        <v>52</v>
      </c>
      <c r="C665" s="2">
        <v>210000</v>
      </c>
      <c r="D665" s="16">
        <v>82.598571000000007</v>
      </c>
      <c r="E665">
        <v>82.82</v>
      </c>
      <c r="F665">
        <v>82.27</v>
      </c>
    </row>
    <row r="666" spans="1:6" x14ac:dyDescent="0.2">
      <c r="A666" s="14">
        <v>42949</v>
      </c>
      <c r="B666" s="15" t="s">
        <v>52</v>
      </c>
      <c r="C666" s="2">
        <v>210000</v>
      </c>
      <c r="D666" s="16">
        <v>82.553332999999995</v>
      </c>
      <c r="E666">
        <v>82.87</v>
      </c>
      <c r="F666">
        <v>82.32</v>
      </c>
    </row>
    <row r="667" spans="1:6" x14ac:dyDescent="0.2">
      <c r="A667" s="14">
        <v>42950</v>
      </c>
      <c r="B667" s="15" t="s">
        <v>52</v>
      </c>
      <c r="C667" s="2">
        <v>210000</v>
      </c>
      <c r="D667" s="16">
        <v>82.591429000000005</v>
      </c>
      <c r="E667">
        <v>82.77</v>
      </c>
      <c r="F667">
        <v>82.32</v>
      </c>
    </row>
    <row r="668" spans="1:6" x14ac:dyDescent="0.2">
      <c r="A668" s="14">
        <v>42951</v>
      </c>
      <c r="B668" s="15" t="s">
        <v>52</v>
      </c>
      <c r="C668" s="2">
        <v>210000</v>
      </c>
      <c r="D668" s="16">
        <v>82.472380999999999</v>
      </c>
      <c r="E668">
        <v>82.82</v>
      </c>
      <c r="F668">
        <v>82.17</v>
      </c>
    </row>
    <row r="669" spans="1:6" x14ac:dyDescent="0.2">
      <c r="A669" s="14">
        <v>42954</v>
      </c>
      <c r="B669" s="15" t="s">
        <v>52</v>
      </c>
      <c r="C669" s="2">
        <v>210000</v>
      </c>
      <c r="D669" s="16">
        <v>82.522380999999996</v>
      </c>
      <c r="E669">
        <v>82.97</v>
      </c>
      <c r="F669">
        <v>82.02</v>
      </c>
    </row>
    <row r="670" spans="1:6" x14ac:dyDescent="0.2">
      <c r="A670" s="14">
        <v>42955</v>
      </c>
      <c r="B670" s="15" t="s">
        <v>52</v>
      </c>
      <c r="C670" s="2">
        <v>210000</v>
      </c>
      <c r="D670" s="16">
        <v>82.208095</v>
      </c>
      <c r="E670">
        <v>82.57</v>
      </c>
      <c r="F670">
        <v>81.87</v>
      </c>
    </row>
    <row r="671" spans="1:6" x14ac:dyDescent="0.2">
      <c r="A671" s="14">
        <v>42956</v>
      </c>
      <c r="B671" s="15" t="s">
        <v>52</v>
      </c>
      <c r="C671" s="2">
        <v>210000</v>
      </c>
      <c r="D671" s="16">
        <v>81.274761999999996</v>
      </c>
      <c r="E671">
        <v>81.72</v>
      </c>
      <c r="F671">
        <v>80.87</v>
      </c>
    </row>
    <row r="672" spans="1:6" x14ac:dyDescent="0.2">
      <c r="A672" s="14">
        <v>42957</v>
      </c>
      <c r="B672" s="15" t="s">
        <v>52</v>
      </c>
      <c r="C672" s="2">
        <v>210000</v>
      </c>
      <c r="D672" s="16">
        <v>81.027142999999995</v>
      </c>
      <c r="E672">
        <v>81.27</v>
      </c>
      <c r="F672">
        <v>80.47</v>
      </c>
    </row>
    <row r="673" spans="1:6" x14ac:dyDescent="0.2">
      <c r="A673" s="14">
        <v>42958</v>
      </c>
      <c r="B673" s="15" t="s">
        <v>52</v>
      </c>
      <c r="C673" s="2">
        <v>210000</v>
      </c>
      <c r="D673" s="16">
        <v>80.003332999999998</v>
      </c>
      <c r="E673">
        <v>80.27</v>
      </c>
      <c r="F673">
        <v>79.77</v>
      </c>
    </row>
    <row r="674" spans="1:6" x14ac:dyDescent="0.2">
      <c r="A674" s="14">
        <v>42961</v>
      </c>
      <c r="B674" s="15" t="s">
        <v>52</v>
      </c>
      <c r="C674" s="2">
        <v>210000</v>
      </c>
      <c r="D674" s="16">
        <v>81.319999999999993</v>
      </c>
      <c r="E674">
        <v>81.62</v>
      </c>
      <c r="F674">
        <v>80.819999999999993</v>
      </c>
    </row>
    <row r="675" spans="1:6" x14ac:dyDescent="0.2">
      <c r="A675" s="14">
        <v>42962</v>
      </c>
      <c r="B675" s="15" t="s">
        <v>52</v>
      </c>
      <c r="C675" s="2">
        <v>210000</v>
      </c>
      <c r="D675" s="16">
        <v>81.648571000000004</v>
      </c>
      <c r="E675">
        <v>81.87</v>
      </c>
      <c r="F675">
        <v>81.52</v>
      </c>
    </row>
    <row r="676" spans="1:6" x14ac:dyDescent="0.2">
      <c r="A676" s="14">
        <v>42963</v>
      </c>
      <c r="B676" s="15" t="s">
        <v>52</v>
      </c>
      <c r="C676" s="2">
        <v>210000</v>
      </c>
      <c r="D676" s="16">
        <v>82.141429000000002</v>
      </c>
      <c r="E676">
        <v>82.37</v>
      </c>
      <c r="F676">
        <v>82.02</v>
      </c>
    </row>
    <row r="677" spans="1:6" x14ac:dyDescent="0.2">
      <c r="A677" s="14">
        <v>42964</v>
      </c>
      <c r="B677" s="15" t="s">
        <v>52</v>
      </c>
      <c r="C677" s="2">
        <v>210000</v>
      </c>
      <c r="D677" s="16">
        <v>81.22</v>
      </c>
      <c r="E677">
        <v>81.47</v>
      </c>
      <c r="F677">
        <v>80.87</v>
      </c>
    </row>
    <row r="678" spans="1:6" x14ac:dyDescent="0.2">
      <c r="A678" s="14">
        <v>42965</v>
      </c>
      <c r="B678" s="15" t="s">
        <v>52</v>
      </c>
      <c r="C678" s="2">
        <v>210000</v>
      </c>
      <c r="D678" s="16">
        <v>79.804524000000001</v>
      </c>
      <c r="E678">
        <v>80.069999999999993</v>
      </c>
      <c r="F678">
        <v>79.52</v>
      </c>
    </row>
    <row r="679" spans="1:6" x14ac:dyDescent="0.2">
      <c r="A679" s="14">
        <v>42968</v>
      </c>
      <c r="B679" s="15" t="s">
        <v>52</v>
      </c>
      <c r="C679" s="2">
        <v>360000</v>
      </c>
      <c r="D679" s="16">
        <v>80.099166999999994</v>
      </c>
      <c r="E679">
        <v>80.42</v>
      </c>
      <c r="F679">
        <v>79.72</v>
      </c>
    </row>
    <row r="680" spans="1:6" x14ac:dyDescent="0.2">
      <c r="A680" s="14">
        <v>42969</v>
      </c>
      <c r="B680" s="15" t="s">
        <v>52</v>
      </c>
      <c r="C680" s="2">
        <v>210000</v>
      </c>
      <c r="D680" s="16">
        <v>80.582499999999996</v>
      </c>
      <c r="E680">
        <v>80.77</v>
      </c>
      <c r="F680">
        <v>80.37</v>
      </c>
    </row>
    <row r="681" spans="1:6" x14ac:dyDescent="0.2">
      <c r="A681" s="14">
        <v>42970</v>
      </c>
      <c r="B681" s="15" t="s">
        <v>52</v>
      </c>
      <c r="C681" s="2">
        <v>210000</v>
      </c>
      <c r="D681" s="16">
        <v>80.203333000000001</v>
      </c>
      <c r="E681">
        <v>80.67</v>
      </c>
      <c r="F681">
        <v>79.97</v>
      </c>
    </row>
    <row r="682" spans="1:6" x14ac:dyDescent="0.2">
      <c r="A682" s="14">
        <v>42971</v>
      </c>
      <c r="B682" s="15" t="s">
        <v>52</v>
      </c>
      <c r="C682" s="2">
        <v>210000</v>
      </c>
      <c r="D682" s="16">
        <v>80.686667</v>
      </c>
      <c r="E682">
        <v>80.97</v>
      </c>
      <c r="F682">
        <v>80.42</v>
      </c>
    </row>
    <row r="683" spans="1:6" x14ac:dyDescent="0.2">
      <c r="A683" s="14">
        <v>42972</v>
      </c>
      <c r="B683" s="15" t="s">
        <v>52</v>
      </c>
      <c r="C683" s="2">
        <v>210000</v>
      </c>
      <c r="D683" s="16">
        <v>80.494405</v>
      </c>
      <c r="E683">
        <v>80.87</v>
      </c>
      <c r="F683">
        <v>80.17</v>
      </c>
    </row>
    <row r="684" spans="1:6" x14ac:dyDescent="0.2">
      <c r="A684" s="14">
        <v>42975</v>
      </c>
      <c r="B684" s="15" t="s">
        <v>52</v>
      </c>
      <c r="C684" s="2">
        <v>360000</v>
      </c>
      <c r="D684" s="16">
        <v>79.443332999999996</v>
      </c>
      <c r="E684">
        <v>79.62</v>
      </c>
      <c r="F684">
        <v>79.27</v>
      </c>
    </row>
    <row r="685" spans="1:6" x14ac:dyDescent="0.2">
      <c r="A685" s="14">
        <v>42976</v>
      </c>
      <c r="B685" s="15" t="s">
        <v>52</v>
      </c>
      <c r="C685" s="2">
        <v>360000</v>
      </c>
      <c r="D685" s="16">
        <v>78.815139000000002</v>
      </c>
      <c r="E685">
        <v>79.37</v>
      </c>
      <c r="F685">
        <v>78.47</v>
      </c>
    </row>
    <row r="686" spans="1:6" x14ac:dyDescent="0.2">
      <c r="A686" s="14">
        <v>42977</v>
      </c>
      <c r="B686" s="15" t="s">
        <v>52</v>
      </c>
      <c r="C686" s="2">
        <v>360000</v>
      </c>
      <c r="D686" s="16">
        <v>79.391527999999994</v>
      </c>
      <c r="E686">
        <v>79.72</v>
      </c>
      <c r="F686">
        <v>79.17</v>
      </c>
    </row>
    <row r="687" spans="1:6" x14ac:dyDescent="0.2">
      <c r="A687" s="14">
        <v>42978</v>
      </c>
      <c r="B687" s="15" t="s">
        <v>52</v>
      </c>
      <c r="C687" s="2">
        <v>360000</v>
      </c>
      <c r="D687" s="16">
        <v>80.446736000000001</v>
      </c>
      <c r="E687">
        <v>81.02</v>
      </c>
      <c r="F687">
        <v>79.72</v>
      </c>
    </row>
    <row r="688" spans="1:6" x14ac:dyDescent="0.2">
      <c r="A688" s="14">
        <v>42979</v>
      </c>
      <c r="B688" s="15" t="s">
        <v>52</v>
      </c>
      <c r="C688" s="2">
        <v>210000</v>
      </c>
      <c r="D688" s="16">
        <v>80.831905000000006</v>
      </c>
      <c r="E688">
        <v>81.069999999999993</v>
      </c>
      <c r="F688">
        <v>80.72</v>
      </c>
    </row>
    <row r="689" spans="1:6" x14ac:dyDescent="0.2">
      <c r="A689" s="14">
        <v>42982</v>
      </c>
      <c r="B689" s="15" t="s">
        <v>52</v>
      </c>
      <c r="C689" s="2">
        <v>210000</v>
      </c>
      <c r="D689" s="16">
        <v>80.183094999999994</v>
      </c>
      <c r="E689">
        <v>80.52</v>
      </c>
      <c r="F689">
        <v>79.92</v>
      </c>
    </row>
    <row r="690" spans="1:6" x14ac:dyDescent="0.2">
      <c r="A690" s="14">
        <v>42983</v>
      </c>
      <c r="B690" s="15" t="s">
        <v>52</v>
      </c>
      <c r="C690" s="2">
        <v>210000</v>
      </c>
      <c r="D690" s="16">
        <v>80.377143000000004</v>
      </c>
      <c r="E690">
        <v>80.77</v>
      </c>
      <c r="F690">
        <v>80.02</v>
      </c>
    </row>
    <row r="691" spans="1:6" x14ac:dyDescent="0.2">
      <c r="A691" s="14">
        <v>42984</v>
      </c>
      <c r="B691" s="15" t="s">
        <v>52</v>
      </c>
      <c r="C691" s="2">
        <v>360000</v>
      </c>
      <c r="D691" s="16">
        <v>79.860972000000004</v>
      </c>
      <c r="E691">
        <v>80.319999999999993</v>
      </c>
      <c r="F691">
        <v>79.42</v>
      </c>
    </row>
    <row r="692" spans="1:6" x14ac:dyDescent="0.2">
      <c r="A692" s="14">
        <v>42985</v>
      </c>
      <c r="B692" s="15" t="s">
        <v>52</v>
      </c>
      <c r="C692" s="2">
        <v>210000</v>
      </c>
      <c r="D692" s="16">
        <v>80.570594999999997</v>
      </c>
      <c r="E692">
        <v>81.12</v>
      </c>
      <c r="F692">
        <v>80.02</v>
      </c>
    </row>
    <row r="693" spans="1:6" x14ac:dyDescent="0.2">
      <c r="A693" s="14">
        <v>42986</v>
      </c>
      <c r="B693" s="15" t="s">
        <v>52</v>
      </c>
      <c r="C693" s="2">
        <v>210000</v>
      </c>
      <c r="D693" s="16">
        <v>80.910476000000003</v>
      </c>
      <c r="E693">
        <v>81.12</v>
      </c>
      <c r="F693">
        <v>80.67</v>
      </c>
    </row>
    <row r="694" spans="1:6" x14ac:dyDescent="0.2">
      <c r="A694" s="14">
        <v>42989</v>
      </c>
      <c r="B694" s="15" t="s">
        <v>52</v>
      </c>
      <c r="C694" s="2">
        <v>210000</v>
      </c>
      <c r="D694" s="16">
        <v>81.302738000000005</v>
      </c>
      <c r="E694">
        <v>81.47</v>
      </c>
      <c r="F694">
        <v>81.069999999999993</v>
      </c>
    </row>
    <row r="695" spans="1:6" x14ac:dyDescent="0.2">
      <c r="A695" s="14">
        <v>42990</v>
      </c>
      <c r="B695" s="15" t="s">
        <v>52</v>
      </c>
      <c r="C695" s="2">
        <v>210000</v>
      </c>
      <c r="D695" s="16">
        <v>82.117619000000005</v>
      </c>
      <c r="E695">
        <v>82.42</v>
      </c>
      <c r="F695">
        <v>81.67</v>
      </c>
    </row>
    <row r="696" spans="1:6" x14ac:dyDescent="0.2">
      <c r="A696" s="14">
        <v>42991</v>
      </c>
      <c r="B696" s="15" t="s">
        <v>52</v>
      </c>
      <c r="C696" s="2">
        <v>210000</v>
      </c>
      <c r="D696" s="16">
        <v>82.547976000000006</v>
      </c>
      <c r="E696">
        <v>82.77</v>
      </c>
      <c r="F696">
        <v>82.32</v>
      </c>
    </row>
    <row r="697" spans="1:6" x14ac:dyDescent="0.2">
      <c r="A697" s="14">
        <v>42992</v>
      </c>
      <c r="B697" s="15" t="s">
        <v>52</v>
      </c>
      <c r="C697" s="2">
        <v>210000</v>
      </c>
      <c r="D697" s="16">
        <v>82.589048000000005</v>
      </c>
      <c r="E697">
        <v>82.92</v>
      </c>
      <c r="F697">
        <v>82.27</v>
      </c>
    </row>
    <row r="698" spans="1:6" x14ac:dyDescent="0.2">
      <c r="A698" s="14">
        <v>42993</v>
      </c>
      <c r="B698" s="15" t="s">
        <v>52</v>
      </c>
      <c r="C698" s="2">
        <v>210000</v>
      </c>
      <c r="D698" s="16">
        <v>82.375951999999998</v>
      </c>
      <c r="E698">
        <v>82.72</v>
      </c>
      <c r="F698">
        <v>82.07</v>
      </c>
    </row>
    <row r="699" spans="1:6" x14ac:dyDescent="0.2">
      <c r="A699" s="14">
        <v>42996</v>
      </c>
      <c r="B699" s="15" t="s">
        <v>52</v>
      </c>
      <c r="C699" s="2">
        <v>210000</v>
      </c>
      <c r="D699" s="16">
        <v>82.362857000000005</v>
      </c>
      <c r="E699">
        <v>82.67</v>
      </c>
      <c r="F699">
        <v>82.12</v>
      </c>
    </row>
    <row r="700" spans="1:6" x14ac:dyDescent="0.2">
      <c r="A700" s="14">
        <v>42997</v>
      </c>
      <c r="B700" s="15" t="s">
        <v>52</v>
      </c>
      <c r="C700" s="2">
        <v>210000</v>
      </c>
      <c r="D700" s="16">
        <v>82.396190000000004</v>
      </c>
      <c r="E700">
        <v>82.77</v>
      </c>
      <c r="F700">
        <v>81.819999999999993</v>
      </c>
    </row>
    <row r="701" spans="1:6" x14ac:dyDescent="0.2">
      <c r="A701" s="14">
        <v>42998</v>
      </c>
      <c r="B701" s="15" t="s">
        <v>52</v>
      </c>
      <c r="C701" s="2">
        <v>210000</v>
      </c>
      <c r="D701" s="16">
        <v>83.002143000000004</v>
      </c>
      <c r="E701">
        <v>83.12</v>
      </c>
      <c r="F701">
        <v>82.92</v>
      </c>
    </row>
    <row r="702" spans="1:6" x14ac:dyDescent="0.2">
      <c r="A702" s="14">
        <v>42999</v>
      </c>
      <c r="B702" s="15" t="s">
        <v>52</v>
      </c>
      <c r="C702" s="2">
        <v>210000</v>
      </c>
      <c r="D702" s="16">
        <v>83.167856999999998</v>
      </c>
      <c r="E702">
        <v>83.37</v>
      </c>
      <c r="F702">
        <v>82.82</v>
      </c>
    </row>
    <row r="703" spans="1:6" x14ac:dyDescent="0.2">
      <c r="A703" s="14">
        <v>43000</v>
      </c>
      <c r="B703" s="15" t="s">
        <v>52</v>
      </c>
      <c r="C703" s="2">
        <v>210000</v>
      </c>
      <c r="D703" s="16">
        <v>83.393810000000002</v>
      </c>
      <c r="E703">
        <v>83.72</v>
      </c>
      <c r="F703">
        <v>82.82</v>
      </c>
    </row>
    <row r="704" spans="1:6" x14ac:dyDescent="0.2">
      <c r="A704" s="14">
        <v>43003</v>
      </c>
      <c r="B704" s="15" t="s">
        <v>52</v>
      </c>
      <c r="C704" s="2">
        <v>150000</v>
      </c>
      <c r="D704" s="16">
        <v>83.688333</v>
      </c>
      <c r="E704">
        <v>83.92</v>
      </c>
      <c r="F704">
        <v>83.32</v>
      </c>
    </row>
    <row r="705" spans="1:6" x14ac:dyDescent="0.2">
      <c r="A705" s="14">
        <v>43004</v>
      </c>
      <c r="B705" s="15" t="s">
        <v>52</v>
      </c>
      <c r="C705" s="2">
        <v>150000</v>
      </c>
      <c r="D705" s="16">
        <v>83.396666999999994</v>
      </c>
      <c r="E705">
        <v>83.67</v>
      </c>
      <c r="F705">
        <v>83.02</v>
      </c>
    </row>
    <row r="706" spans="1:6" x14ac:dyDescent="0.2">
      <c r="A706" s="14">
        <v>43005</v>
      </c>
      <c r="B706" s="15" t="s">
        <v>52</v>
      </c>
      <c r="C706" s="2">
        <v>150000</v>
      </c>
      <c r="D706" s="16">
        <v>82.56</v>
      </c>
      <c r="E706">
        <v>82.97</v>
      </c>
      <c r="F706">
        <v>82.32</v>
      </c>
    </row>
    <row r="707" spans="1:6" x14ac:dyDescent="0.2">
      <c r="A707" s="14">
        <v>43006</v>
      </c>
      <c r="B707" s="15" t="s">
        <v>52</v>
      </c>
      <c r="C707" s="2">
        <v>150000</v>
      </c>
      <c r="D707" s="16">
        <v>82.596666999999997</v>
      </c>
      <c r="E707">
        <v>82.92</v>
      </c>
      <c r="F707">
        <v>82.02</v>
      </c>
    </row>
    <row r="708" spans="1:6" x14ac:dyDescent="0.2">
      <c r="A708" s="14">
        <v>43007</v>
      </c>
      <c r="B708" s="15" t="s">
        <v>52</v>
      </c>
      <c r="C708" s="2">
        <v>150000</v>
      </c>
      <c r="D708" s="16">
        <v>82.871667000000002</v>
      </c>
      <c r="E708">
        <v>83.17</v>
      </c>
      <c r="F708">
        <v>82.37</v>
      </c>
    </row>
    <row r="709" spans="1:6" x14ac:dyDescent="0.2">
      <c r="A709" s="14">
        <v>43010</v>
      </c>
      <c r="B709" s="15" t="s">
        <v>52</v>
      </c>
      <c r="C709" s="2">
        <v>150000</v>
      </c>
      <c r="D709" s="16">
        <v>83.736666999999997</v>
      </c>
      <c r="E709">
        <v>84.12</v>
      </c>
      <c r="F709">
        <v>83.12</v>
      </c>
    </row>
    <row r="710" spans="1:6" x14ac:dyDescent="0.2">
      <c r="A710" s="14">
        <v>43011</v>
      </c>
      <c r="B710" s="15" t="s">
        <v>52</v>
      </c>
      <c r="C710" s="2">
        <v>150000</v>
      </c>
      <c r="D710" s="16">
        <v>84.31</v>
      </c>
      <c r="E710">
        <v>84.57</v>
      </c>
      <c r="F710">
        <v>84.07</v>
      </c>
    </row>
    <row r="711" spans="1:6" x14ac:dyDescent="0.2">
      <c r="A711" s="14">
        <v>43012</v>
      </c>
      <c r="B711" s="15" t="s">
        <v>52</v>
      </c>
      <c r="C711" s="2">
        <v>150000</v>
      </c>
      <c r="D711" s="16">
        <v>84.243333000000007</v>
      </c>
      <c r="E711">
        <v>84.37</v>
      </c>
      <c r="F711">
        <v>83.92</v>
      </c>
    </row>
    <row r="712" spans="1:6" x14ac:dyDescent="0.2">
      <c r="A712" s="14">
        <v>43013</v>
      </c>
      <c r="B712" s="15" t="s">
        <v>52</v>
      </c>
      <c r="C712" s="2">
        <v>150000</v>
      </c>
      <c r="D712" s="16">
        <v>83.658332999999999</v>
      </c>
      <c r="E712">
        <v>84.02</v>
      </c>
      <c r="F712">
        <v>83.37</v>
      </c>
    </row>
    <row r="713" spans="1:6" x14ac:dyDescent="0.2">
      <c r="A713" s="14">
        <v>43014</v>
      </c>
      <c r="B713" s="15" t="s">
        <v>52</v>
      </c>
      <c r="C713" s="2">
        <v>150000</v>
      </c>
      <c r="D713" s="16">
        <v>83.906666999999999</v>
      </c>
      <c r="E713">
        <v>84.02</v>
      </c>
      <c r="F713">
        <v>83.62</v>
      </c>
    </row>
    <row r="714" spans="1:6" x14ac:dyDescent="0.2">
      <c r="A714" s="14">
        <v>43017</v>
      </c>
      <c r="B714" s="15" t="s">
        <v>52</v>
      </c>
      <c r="C714" s="2">
        <v>150000</v>
      </c>
      <c r="D714" s="16">
        <v>84.093299999999999</v>
      </c>
      <c r="E714">
        <v>84.22</v>
      </c>
      <c r="F714">
        <v>83.92</v>
      </c>
    </row>
    <row r="715" spans="1:6" x14ac:dyDescent="0.2">
      <c r="A715" s="14">
        <v>43018</v>
      </c>
      <c r="B715" s="15" t="s">
        <v>52</v>
      </c>
      <c r="C715" s="2">
        <v>150000</v>
      </c>
      <c r="D715" s="16">
        <v>83.643332999999998</v>
      </c>
      <c r="E715">
        <v>83.92</v>
      </c>
      <c r="F715">
        <v>83.27</v>
      </c>
    </row>
    <row r="716" spans="1:6" x14ac:dyDescent="0.2">
      <c r="A716" s="14">
        <v>43019</v>
      </c>
      <c r="B716" s="15" t="s">
        <v>52</v>
      </c>
      <c r="C716" s="2">
        <v>150000</v>
      </c>
      <c r="D716" s="16">
        <v>83.822999999999993</v>
      </c>
      <c r="E716">
        <v>83.87</v>
      </c>
      <c r="F716">
        <v>83.72</v>
      </c>
    </row>
    <row r="717" spans="1:6" x14ac:dyDescent="0.2">
      <c r="A717" s="14">
        <v>43020</v>
      </c>
      <c r="B717" s="15" t="s">
        <v>52</v>
      </c>
      <c r="C717" s="2">
        <v>150000</v>
      </c>
      <c r="D717" s="16">
        <v>84.08</v>
      </c>
      <c r="E717">
        <v>84.32</v>
      </c>
      <c r="F717">
        <v>83.97</v>
      </c>
    </row>
    <row r="718" spans="1:6" x14ac:dyDescent="0.2">
      <c r="A718" s="14">
        <v>43021</v>
      </c>
      <c r="B718" s="15" t="s">
        <v>52</v>
      </c>
      <c r="C718" s="2">
        <v>150000</v>
      </c>
      <c r="D718" s="16">
        <v>83.846666999999997</v>
      </c>
      <c r="E718">
        <v>83.92</v>
      </c>
      <c r="F718">
        <v>83.72</v>
      </c>
    </row>
    <row r="719" spans="1:6" x14ac:dyDescent="0.2">
      <c r="A719" s="14">
        <v>43024</v>
      </c>
      <c r="B719" s="15" t="s">
        <v>52</v>
      </c>
      <c r="C719" s="2">
        <v>150000</v>
      </c>
      <c r="D719" s="16">
        <v>84.432000000000002</v>
      </c>
      <c r="E719">
        <v>84.62</v>
      </c>
      <c r="F719">
        <v>84.02</v>
      </c>
    </row>
    <row r="720" spans="1:6" x14ac:dyDescent="0.2">
      <c r="A720" s="14">
        <v>43025</v>
      </c>
      <c r="B720" s="15" t="s">
        <v>52</v>
      </c>
      <c r="C720" s="2">
        <v>140000</v>
      </c>
      <c r="D720" s="16">
        <v>84.091429000000005</v>
      </c>
      <c r="E720">
        <v>84.42</v>
      </c>
      <c r="F720">
        <v>83.72</v>
      </c>
    </row>
    <row r="721" spans="1:6" x14ac:dyDescent="0.2">
      <c r="A721" s="14">
        <v>43026</v>
      </c>
      <c r="B721" s="15" t="s">
        <v>52</v>
      </c>
      <c r="C721" s="2">
        <v>160000</v>
      </c>
      <c r="D721" s="16">
        <v>84.534063000000003</v>
      </c>
      <c r="E721">
        <v>84.72</v>
      </c>
      <c r="F721">
        <v>84.32</v>
      </c>
    </row>
    <row r="722" spans="1:6" x14ac:dyDescent="0.2">
      <c r="A722" s="14">
        <v>43027</v>
      </c>
      <c r="B722" s="15" t="s">
        <v>52</v>
      </c>
      <c r="C722" s="2">
        <v>150000</v>
      </c>
      <c r="D722" s="16">
        <v>84.44</v>
      </c>
      <c r="E722">
        <v>84.87</v>
      </c>
      <c r="F722">
        <v>84.07</v>
      </c>
    </row>
    <row r="723" spans="1:6" x14ac:dyDescent="0.2">
      <c r="A723" s="14">
        <v>43028</v>
      </c>
      <c r="B723" s="15" t="s">
        <v>52</v>
      </c>
      <c r="C723" s="2">
        <v>150000</v>
      </c>
      <c r="D723" s="16">
        <v>84.343333000000001</v>
      </c>
      <c r="E723">
        <v>84.57</v>
      </c>
      <c r="F723">
        <v>84.02</v>
      </c>
    </row>
    <row r="724" spans="1:6" x14ac:dyDescent="0.2">
      <c r="A724" s="14">
        <v>43031</v>
      </c>
      <c r="B724" s="15" t="s">
        <v>52</v>
      </c>
      <c r="C724" s="2">
        <v>130000</v>
      </c>
      <c r="D724" s="16">
        <v>84.840231000000003</v>
      </c>
      <c r="E724">
        <v>84.97</v>
      </c>
      <c r="F724">
        <v>84.52</v>
      </c>
    </row>
    <row r="725" spans="1:6" x14ac:dyDescent="0.2">
      <c r="A725" s="14">
        <v>43032</v>
      </c>
      <c r="B725" s="15" t="s">
        <v>52</v>
      </c>
      <c r="C725" s="2">
        <v>150000</v>
      </c>
      <c r="D725" s="16">
        <v>83.387332999999998</v>
      </c>
      <c r="E725">
        <v>84.52</v>
      </c>
      <c r="F725">
        <v>82.37</v>
      </c>
    </row>
    <row r="726" spans="1:6" x14ac:dyDescent="0.2">
      <c r="A726" s="14">
        <v>43033</v>
      </c>
      <c r="B726" s="15" t="s">
        <v>52</v>
      </c>
      <c r="C726" s="2">
        <v>150000</v>
      </c>
      <c r="D726" s="16">
        <v>82.056667000000004</v>
      </c>
      <c r="E726">
        <v>82.67</v>
      </c>
      <c r="F726">
        <v>80.92</v>
      </c>
    </row>
    <row r="727" spans="1:6" x14ac:dyDescent="0.2">
      <c r="A727" s="14">
        <v>43034</v>
      </c>
      <c r="B727" s="15" t="s">
        <v>52</v>
      </c>
      <c r="C727" s="2">
        <v>150000</v>
      </c>
      <c r="D727" s="16">
        <v>80.768332999999998</v>
      </c>
      <c r="E727">
        <v>81.37</v>
      </c>
      <c r="F727">
        <v>80.319999999999993</v>
      </c>
    </row>
    <row r="728" spans="1:6" x14ac:dyDescent="0.2">
      <c r="A728" s="14">
        <v>43035</v>
      </c>
      <c r="B728" s="15" t="s">
        <v>52</v>
      </c>
      <c r="C728" s="2">
        <v>150000</v>
      </c>
      <c r="D728" s="16">
        <v>81.44</v>
      </c>
      <c r="E728">
        <v>81.92</v>
      </c>
      <c r="F728">
        <v>81.12</v>
      </c>
    </row>
    <row r="729" spans="1:6" x14ac:dyDescent="0.2">
      <c r="A729" s="14">
        <v>43038</v>
      </c>
      <c r="B729" s="15" t="s">
        <v>52</v>
      </c>
      <c r="C729" s="2">
        <v>150000</v>
      </c>
      <c r="D729" s="16">
        <v>81.398332999999994</v>
      </c>
      <c r="E729">
        <v>81.87</v>
      </c>
      <c r="F729">
        <v>80.47</v>
      </c>
    </row>
    <row r="730" spans="1:6" x14ac:dyDescent="0.2">
      <c r="A730" s="14">
        <v>43039</v>
      </c>
      <c r="B730" s="15" t="s">
        <v>52</v>
      </c>
      <c r="C730" s="2">
        <v>150000</v>
      </c>
      <c r="D730" s="16">
        <v>82.29</v>
      </c>
      <c r="E730">
        <v>82.62</v>
      </c>
      <c r="F730">
        <v>81.67</v>
      </c>
    </row>
    <row r="731" spans="1:6" x14ac:dyDescent="0.2">
      <c r="A731" s="14">
        <v>43040</v>
      </c>
      <c r="B731" s="15" t="s">
        <v>52</v>
      </c>
      <c r="C731" s="2">
        <v>150000</v>
      </c>
      <c r="D731" s="16">
        <v>83.313333</v>
      </c>
      <c r="E731">
        <v>83.62</v>
      </c>
      <c r="F731">
        <v>82.97</v>
      </c>
    </row>
    <row r="732" spans="1:6" x14ac:dyDescent="0.2">
      <c r="A732" s="14">
        <v>43041</v>
      </c>
      <c r="B732" s="15" t="s">
        <v>52</v>
      </c>
      <c r="C732" s="2">
        <v>150000</v>
      </c>
      <c r="D732" s="16">
        <v>82.993333000000007</v>
      </c>
      <c r="E732">
        <v>83.27</v>
      </c>
      <c r="F732">
        <v>82.67</v>
      </c>
    </row>
    <row r="733" spans="1:6" x14ac:dyDescent="0.2">
      <c r="A733" s="14">
        <v>43042</v>
      </c>
      <c r="B733" s="15" t="s">
        <v>52</v>
      </c>
      <c r="C733" s="2">
        <v>150000</v>
      </c>
      <c r="D733" s="16">
        <v>83.121667000000002</v>
      </c>
      <c r="E733">
        <v>83.42</v>
      </c>
      <c r="F733">
        <v>82.77</v>
      </c>
    </row>
    <row r="734" spans="1:6" x14ac:dyDescent="0.2">
      <c r="A734" s="14">
        <v>43045</v>
      </c>
      <c r="B734" s="15" t="s">
        <v>52</v>
      </c>
      <c r="C734" s="2">
        <v>150000</v>
      </c>
      <c r="D734" s="16">
        <v>83.973333330000003</v>
      </c>
      <c r="E734">
        <v>84.17</v>
      </c>
      <c r="F734">
        <v>83.82</v>
      </c>
    </row>
    <row r="735" spans="1:6" x14ac:dyDescent="0.2">
      <c r="A735" s="14">
        <v>43046</v>
      </c>
      <c r="B735" s="15" t="s">
        <v>52</v>
      </c>
      <c r="C735" s="2">
        <v>150000</v>
      </c>
      <c r="D735" s="16">
        <v>82.790666999999999</v>
      </c>
      <c r="E735">
        <v>83.42</v>
      </c>
      <c r="F735">
        <v>82.33</v>
      </c>
    </row>
    <row r="736" spans="1:6" x14ac:dyDescent="0.2">
      <c r="A736" s="14">
        <v>43047</v>
      </c>
      <c r="B736" s="15" t="s">
        <v>52</v>
      </c>
      <c r="C736" s="2">
        <v>150000</v>
      </c>
      <c r="D736" s="16">
        <v>82.653333000000003</v>
      </c>
      <c r="E736">
        <v>82.87</v>
      </c>
      <c r="F736">
        <v>82.52</v>
      </c>
    </row>
    <row r="737" spans="1:6" x14ac:dyDescent="0.2">
      <c r="A737" s="14">
        <v>43048</v>
      </c>
      <c r="B737" s="15" t="s">
        <v>52</v>
      </c>
      <c r="C737" s="2">
        <v>150000</v>
      </c>
      <c r="D737" s="16">
        <v>82.38</v>
      </c>
      <c r="E737">
        <v>82.87</v>
      </c>
      <c r="F737">
        <v>81.62</v>
      </c>
    </row>
    <row r="738" spans="1:6" x14ac:dyDescent="0.2">
      <c r="A738" s="14">
        <v>43049</v>
      </c>
      <c r="B738" s="15" t="s">
        <v>52</v>
      </c>
      <c r="C738" s="2">
        <v>150000</v>
      </c>
      <c r="D738" s="16">
        <v>81.696667000000005</v>
      </c>
      <c r="E738" s="16">
        <v>81.92</v>
      </c>
      <c r="F738">
        <v>81.52</v>
      </c>
    </row>
    <row r="739" spans="1:6" x14ac:dyDescent="0.2">
      <c r="A739" s="14">
        <v>43052</v>
      </c>
      <c r="B739" s="15" t="s">
        <v>52</v>
      </c>
      <c r="C739" s="2">
        <v>150000</v>
      </c>
      <c r="D739" s="16">
        <v>82.346666999999997</v>
      </c>
      <c r="E739">
        <v>82.57</v>
      </c>
      <c r="F739">
        <v>82.12</v>
      </c>
    </row>
    <row r="740" spans="1:6" x14ac:dyDescent="0.2">
      <c r="A740" s="14">
        <v>43053</v>
      </c>
      <c r="B740" s="15" t="s">
        <v>52</v>
      </c>
      <c r="C740" s="2">
        <v>150000</v>
      </c>
      <c r="D740" s="16">
        <v>82.42</v>
      </c>
      <c r="E740">
        <v>82.97</v>
      </c>
      <c r="F740">
        <v>82.02</v>
      </c>
    </row>
    <row r="741" spans="1:6" x14ac:dyDescent="0.2">
      <c r="A741" s="14">
        <v>43054</v>
      </c>
      <c r="B741" s="15" t="s">
        <v>52</v>
      </c>
      <c r="C741" s="2">
        <v>150000</v>
      </c>
      <c r="D741" s="16">
        <v>81.771666999999994</v>
      </c>
      <c r="E741">
        <v>82.02</v>
      </c>
      <c r="F741">
        <v>81.52</v>
      </c>
    </row>
    <row r="742" spans="1:6" x14ac:dyDescent="0.2">
      <c r="A742" s="14">
        <v>43055</v>
      </c>
      <c r="B742" s="15" t="s">
        <v>52</v>
      </c>
      <c r="C742" s="2">
        <v>150000</v>
      </c>
      <c r="D742" s="16">
        <v>82.403333000000003</v>
      </c>
      <c r="E742">
        <v>82.72</v>
      </c>
      <c r="F742">
        <v>82.12</v>
      </c>
    </row>
    <row r="743" spans="1:6" x14ac:dyDescent="0.2">
      <c r="A743" s="14">
        <v>43056</v>
      </c>
      <c r="B743" s="15" t="s">
        <v>52</v>
      </c>
      <c r="C743" s="2">
        <v>150000</v>
      </c>
      <c r="D743" s="16">
        <v>82.796666999999999</v>
      </c>
      <c r="E743">
        <v>82.97</v>
      </c>
      <c r="F743">
        <v>82.42</v>
      </c>
    </row>
    <row r="744" spans="1:6" x14ac:dyDescent="0.2">
      <c r="A744" s="14">
        <v>43059</v>
      </c>
      <c r="B744" s="15" t="s">
        <v>52</v>
      </c>
      <c r="C744" s="2">
        <v>150000</v>
      </c>
      <c r="D744" s="16">
        <v>83.165000000000006</v>
      </c>
      <c r="E744">
        <v>83.42</v>
      </c>
      <c r="F744">
        <v>82.87</v>
      </c>
    </row>
    <row r="745" spans="1:6" x14ac:dyDescent="0.2">
      <c r="A745" s="14">
        <v>43060</v>
      </c>
      <c r="B745" s="15" t="s">
        <v>52</v>
      </c>
      <c r="C745" s="2">
        <v>150000</v>
      </c>
      <c r="D745" s="16">
        <v>83.338333000000006</v>
      </c>
      <c r="E745">
        <v>83.77</v>
      </c>
      <c r="F745">
        <v>82.82</v>
      </c>
    </row>
    <row r="746" spans="1:6" x14ac:dyDescent="0.2">
      <c r="A746" s="14">
        <v>43061</v>
      </c>
      <c r="B746" s="15" t="s">
        <v>52</v>
      </c>
      <c r="C746" s="2">
        <v>150000</v>
      </c>
      <c r="D746" s="16">
        <v>83.826667</v>
      </c>
      <c r="E746">
        <v>84.12</v>
      </c>
      <c r="F746">
        <v>83.57</v>
      </c>
    </row>
    <row r="747" spans="1:6" x14ac:dyDescent="0.2">
      <c r="A747" s="14">
        <v>43062</v>
      </c>
      <c r="B747" s="15" t="s">
        <v>52</v>
      </c>
      <c r="C747" s="2">
        <v>150000</v>
      </c>
      <c r="D747" s="16">
        <v>83.32</v>
      </c>
      <c r="E747">
        <v>83.62</v>
      </c>
      <c r="F747">
        <v>82.57</v>
      </c>
    </row>
    <row r="748" spans="1:6" x14ac:dyDescent="0.2">
      <c r="A748" s="14">
        <v>43063</v>
      </c>
      <c r="B748" s="15" t="s">
        <v>52</v>
      </c>
      <c r="C748" s="2">
        <v>150000</v>
      </c>
      <c r="D748" s="16">
        <v>83.47</v>
      </c>
      <c r="E748">
        <v>83.67</v>
      </c>
      <c r="F748">
        <v>83.27</v>
      </c>
    </row>
    <row r="749" spans="1:6" x14ac:dyDescent="0.2">
      <c r="A749" s="14">
        <v>43066</v>
      </c>
      <c r="B749" s="15" t="s">
        <v>52</v>
      </c>
      <c r="C749" s="2">
        <v>150000</v>
      </c>
      <c r="D749" s="16">
        <v>83.483333000000002</v>
      </c>
      <c r="E749">
        <v>83.72</v>
      </c>
      <c r="F749">
        <v>83.32</v>
      </c>
    </row>
    <row r="750" spans="1:6" x14ac:dyDescent="0.2">
      <c r="A750" s="14">
        <v>43067</v>
      </c>
      <c r="B750" s="15" t="s">
        <v>52</v>
      </c>
      <c r="C750" s="2">
        <v>150000</v>
      </c>
      <c r="D750" s="16">
        <v>83.656666999999999</v>
      </c>
      <c r="E750">
        <v>83.97</v>
      </c>
      <c r="F750">
        <v>83.42</v>
      </c>
    </row>
    <row r="751" spans="1:6" x14ac:dyDescent="0.2">
      <c r="A751" s="14">
        <v>43068</v>
      </c>
      <c r="B751" s="15" t="s">
        <v>52</v>
      </c>
      <c r="C751" s="2">
        <v>150000</v>
      </c>
      <c r="D751" s="16">
        <v>83.711667000000006</v>
      </c>
      <c r="E751">
        <v>84.02</v>
      </c>
      <c r="F751">
        <v>83.22</v>
      </c>
    </row>
    <row r="752" spans="1:6" x14ac:dyDescent="0.2">
      <c r="A752" s="14">
        <v>43069</v>
      </c>
      <c r="B752" s="15" t="s">
        <v>52</v>
      </c>
      <c r="C752" s="2">
        <v>150000</v>
      </c>
      <c r="D752" s="16">
        <v>84.216667000000001</v>
      </c>
      <c r="E752">
        <v>84.42</v>
      </c>
      <c r="F752">
        <v>83.82</v>
      </c>
    </row>
    <row r="753" spans="1:6" x14ac:dyDescent="0.2">
      <c r="A753" s="14">
        <v>43070</v>
      </c>
      <c r="B753" s="15" t="s">
        <v>52</v>
      </c>
      <c r="C753" s="2">
        <v>150000</v>
      </c>
      <c r="D753" s="16">
        <v>84.428332999999995</v>
      </c>
      <c r="E753">
        <v>84.72</v>
      </c>
      <c r="F753">
        <v>83.92</v>
      </c>
    </row>
    <row r="754" spans="1:6" x14ac:dyDescent="0.2">
      <c r="A754" s="14">
        <v>43073</v>
      </c>
      <c r="B754" s="15" t="s">
        <v>52</v>
      </c>
      <c r="C754" s="2">
        <v>150000</v>
      </c>
      <c r="D754" s="16">
        <v>84.394999999999996</v>
      </c>
      <c r="E754">
        <v>84.72</v>
      </c>
      <c r="F754">
        <v>83.92</v>
      </c>
    </row>
    <row r="755" spans="1:6" x14ac:dyDescent="0.2">
      <c r="A755" s="14">
        <v>43074</v>
      </c>
      <c r="B755" s="15" t="s">
        <v>52</v>
      </c>
      <c r="C755" s="2">
        <v>150000</v>
      </c>
      <c r="D755" s="16">
        <v>83.06</v>
      </c>
      <c r="E755">
        <v>83.52</v>
      </c>
      <c r="F755">
        <v>82.62</v>
      </c>
    </row>
    <row r="756" spans="1:6" x14ac:dyDescent="0.2">
      <c r="A756" s="14">
        <v>43075</v>
      </c>
      <c r="B756" s="15" t="s">
        <v>52</v>
      </c>
      <c r="C756" s="2">
        <v>150000</v>
      </c>
      <c r="D756" s="16">
        <v>82.286666999999994</v>
      </c>
      <c r="E756">
        <v>82.62</v>
      </c>
      <c r="F756">
        <v>82.02</v>
      </c>
    </row>
    <row r="757" spans="1:6" x14ac:dyDescent="0.2">
      <c r="A757" s="14">
        <v>43076</v>
      </c>
      <c r="B757" s="15" t="s">
        <v>52</v>
      </c>
      <c r="C757" s="2">
        <v>150000</v>
      </c>
      <c r="D757" s="16">
        <v>82.3</v>
      </c>
      <c r="E757">
        <v>82.57</v>
      </c>
      <c r="F757">
        <v>81.92</v>
      </c>
    </row>
    <row r="758" spans="1:6" x14ac:dyDescent="0.2">
      <c r="A758" s="14">
        <v>43077</v>
      </c>
      <c r="B758" s="15" t="s">
        <v>52</v>
      </c>
      <c r="C758" s="2">
        <v>150000</v>
      </c>
      <c r="D758" s="16">
        <v>82.881666999999993</v>
      </c>
      <c r="E758">
        <v>83.22</v>
      </c>
      <c r="F758">
        <v>82.52</v>
      </c>
    </row>
    <row r="759" spans="1:6" x14ac:dyDescent="0.2">
      <c r="A759" s="14">
        <v>43080</v>
      </c>
      <c r="B759" s="15" t="s">
        <v>52</v>
      </c>
      <c r="C759" s="2">
        <v>150000</v>
      </c>
      <c r="D759" s="16">
        <v>83.156666999999999</v>
      </c>
      <c r="E759">
        <v>83.32</v>
      </c>
      <c r="F759">
        <v>82.97</v>
      </c>
    </row>
    <row r="760" spans="1:6" x14ac:dyDescent="0.2">
      <c r="A760" s="14">
        <v>43081</v>
      </c>
      <c r="B760" s="15" t="s">
        <v>52</v>
      </c>
      <c r="C760" s="2">
        <v>150000</v>
      </c>
      <c r="D760" s="16">
        <v>83.251666999999998</v>
      </c>
      <c r="E760">
        <v>83.57</v>
      </c>
      <c r="F760">
        <v>82.77</v>
      </c>
    </row>
    <row r="761" spans="1:6" x14ac:dyDescent="0.2">
      <c r="A761" s="14">
        <v>43082</v>
      </c>
      <c r="B761" s="15" t="s">
        <v>52</v>
      </c>
      <c r="C761" s="2">
        <v>150000</v>
      </c>
      <c r="D761" s="16">
        <v>83.613332999999997</v>
      </c>
      <c r="E761">
        <v>84.12</v>
      </c>
      <c r="F761">
        <v>82.92</v>
      </c>
    </row>
    <row r="762" spans="1:6" x14ac:dyDescent="0.2">
      <c r="A762" s="14">
        <v>43083</v>
      </c>
      <c r="B762" s="15" t="s">
        <v>52</v>
      </c>
      <c r="C762" s="2">
        <v>150000</v>
      </c>
      <c r="D762" s="16">
        <v>83.873333000000002</v>
      </c>
      <c r="E762">
        <v>84.07</v>
      </c>
      <c r="F762">
        <v>83.52</v>
      </c>
    </row>
    <row r="763" spans="1:6" x14ac:dyDescent="0.2">
      <c r="A763" s="14">
        <v>43084</v>
      </c>
      <c r="B763" s="15" t="s">
        <v>52</v>
      </c>
      <c r="C763" s="2">
        <v>150000</v>
      </c>
      <c r="D763" s="16">
        <v>83.831666999999996</v>
      </c>
      <c r="E763">
        <v>84.02</v>
      </c>
      <c r="F763">
        <v>83.47</v>
      </c>
    </row>
    <row r="764" spans="1:6" x14ac:dyDescent="0.2">
      <c r="A764" s="14">
        <v>43087</v>
      </c>
      <c r="B764" s="15" t="s">
        <v>52</v>
      </c>
      <c r="C764" s="2">
        <v>150000</v>
      </c>
      <c r="D764" s="16">
        <v>84.003332999999998</v>
      </c>
      <c r="E764">
        <v>84.32</v>
      </c>
      <c r="F764">
        <v>83.82</v>
      </c>
    </row>
    <row r="765" spans="1:6" x14ac:dyDescent="0.2">
      <c r="A765" s="14">
        <v>43088</v>
      </c>
      <c r="B765" s="15" t="s">
        <v>52</v>
      </c>
      <c r="C765" s="2">
        <v>150000</v>
      </c>
      <c r="D765" s="16">
        <v>84.283332999999999</v>
      </c>
      <c r="E765">
        <v>84.37</v>
      </c>
      <c r="F765">
        <v>84.07</v>
      </c>
    </row>
    <row r="766" spans="1:6" x14ac:dyDescent="0.2">
      <c r="A766" s="14">
        <v>43089</v>
      </c>
      <c r="B766" s="15" t="s">
        <v>52</v>
      </c>
      <c r="C766" s="2">
        <v>150000</v>
      </c>
      <c r="D766" s="16">
        <v>83.02</v>
      </c>
      <c r="E766">
        <v>83.57</v>
      </c>
      <c r="F766">
        <v>82.07</v>
      </c>
    </row>
    <row r="767" spans="1:6" x14ac:dyDescent="0.2">
      <c r="A767" s="14">
        <v>43090</v>
      </c>
      <c r="B767" s="15" t="s">
        <v>52</v>
      </c>
      <c r="C767" s="2">
        <v>150000</v>
      </c>
      <c r="D767" s="16">
        <v>82.543333000000004</v>
      </c>
      <c r="E767">
        <v>83.02</v>
      </c>
      <c r="F767">
        <v>81.72</v>
      </c>
    </row>
    <row r="768" spans="1:6" x14ac:dyDescent="0.2">
      <c r="A768" s="14">
        <v>43091</v>
      </c>
      <c r="B768" s="15" t="s">
        <v>52</v>
      </c>
      <c r="C768" s="2">
        <v>150000</v>
      </c>
      <c r="D768" s="16">
        <v>82.403333000000003</v>
      </c>
      <c r="E768">
        <v>82.97</v>
      </c>
      <c r="F768">
        <v>82.17</v>
      </c>
    </row>
    <row r="769" spans="1:6" x14ac:dyDescent="0.2">
      <c r="A769" s="14">
        <v>43096</v>
      </c>
      <c r="B769" s="15" t="s">
        <v>52</v>
      </c>
      <c r="C769" s="2">
        <v>150000</v>
      </c>
      <c r="D769" s="16">
        <v>82.951667</v>
      </c>
      <c r="E769">
        <v>83.12</v>
      </c>
      <c r="F769">
        <v>82.72</v>
      </c>
    </row>
    <row r="770" spans="1:6" x14ac:dyDescent="0.2">
      <c r="A770" s="14">
        <v>43097</v>
      </c>
      <c r="B770" s="15" t="s">
        <v>52</v>
      </c>
      <c r="C770" s="2">
        <v>150000</v>
      </c>
      <c r="D770" s="16">
        <v>82.833332999999996</v>
      </c>
      <c r="E770">
        <v>83.07</v>
      </c>
      <c r="F770">
        <v>82.72</v>
      </c>
    </row>
    <row r="771" spans="1:6" x14ac:dyDescent="0.2">
      <c r="A771" s="14">
        <v>43098</v>
      </c>
      <c r="B771" s="15" t="s">
        <v>52</v>
      </c>
      <c r="C771" s="2">
        <v>150000</v>
      </c>
      <c r="D771" s="16">
        <v>82.636667000000003</v>
      </c>
      <c r="E771">
        <v>82.72</v>
      </c>
      <c r="F771">
        <v>82.52</v>
      </c>
    </row>
    <row r="772" spans="1:6" x14ac:dyDescent="0.2">
      <c r="A772" s="14">
        <v>43214</v>
      </c>
      <c r="B772" s="15" t="s">
        <v>52</v>
      </c>
      <c r="C772" s="2">
        <v>200000</v>
      </c>
      <c r="D772" s="16">
        <v>76.015000000000001</v>
      </c>
      <c r="E772">
        <v>76.34</v>
      </c>
      <c r="F772" s="24">
        <v>75.400000000000006</v>
      </c>
    </row>
    <row r="773" spans="1:6" x14ac:dyDescent="0.2">
      <c r="A773" s="14">
        <v>43215</v>
      </c>
      <c r="B773" s="15" t="s">
        <v>52</v>
      </c>
      <c r="C773" s="2">
        <v>200000</v>
      </c>
      <c r="D773" s="16">
        <v>75.152000000000001</v>
      </c>
      <c r="E773">
        <v>75.459999999999994</v>
      </c>
      <c r="F773">
        <v>74.739999999999995</v>
      </c>
    </row>
    <row r="774" spans="1:6" x14ac:dyDescent="0.2">
      <c r="A774" s="14">
        <v>43216</v>
      </c>
      <c r="B774" s="15" t="s">
        <v>52</v>
      </c>
      <c r="C774" s="2">
        <v>200000</v>
      </c>
      <c r="D774" s="16">
        <v>75.807000000000002</v>
      </c>
      <c r="E774" s="24">
        <v>76.3</v>
      </c>
      <c r="F774">
        <v>74.98</v>
      </c>
    </row>
    <row r="775" spans="1:6" x14ac:dyDescent="0.2">
      <c r="A775" s="14">
        <v>43217</v>
      </c>
      <c r="B775" s="15" t="s">
        <v>52</v>
      </c>
      <c r="C775" s="2">
        <v>200000</v>
      </c>
      <c r="D775" s="16">
        <v>76.206999999999994</v>
      </c>
      <c r="E775">
        <v>76.319999999999993</v>
      </c>
      <c r="F775">
        <v>76.06</v>
      </c>
    </row>
    <row r="776" spans="1:6" x14ac:dyDescent="0.2">
      <c r="A776" s="14">
        <v>43220</v>
      </c>
      <c r="B776" s="15" t="s">
        <v>52</v>
      </c>
      <c r="C776" s="2">
        <v>200000</v>
      </c>
      <c r="D776" s="16">
        <v>76.64</v>
      </c>
      <c r="E776" s="24">
        <v>76.900000000000006</v>
      </c>
      <c r="F776" s="24">
        <v>76.3</v>
      </c>
    </row>
    <row r="777" spans="1:6" x14ac:dyDescent="0.2">
      <c r="A777" s="14">
        <v>43222</v>
      </c>
      <c r="B777" s="15" t="s">
        <v>52</v>
      </c>
      <c r="C777" s="2">
        <v>200000</v>
      </c>
      <c r="D777" s="16">
        <v>76.477000000000004</v>
      </c>
      <c r="E777">
        <v>76.739999999999995</v>
      </c>
      <c r="F777">
        <v>76.319999999999993</v>
      </c>
    </row>
    <row r="778" spans="1:6" x14ac:dyDescent="0.2">
      <c r="A778" s="14">
        <v>43223</v>
      </c>
      <c r="B778" s="15" t="s">
        <v>52</v>
      </c>
      <c r="C778" s="2">
        <v>200000</v>
      </c>
      <c r="D778" s="16">
        <v>76.349000000000004</v>
      </c>
      <c r="E778" s="24">
        <v>76.62</v>
      </c>
      <c r="F778">
        <v>76.02</v>
      </c>
    </row>
    <row r="779" spans="1:6" x14ac:dyDescent="0.2">
      <c r="A779" s="14">
        <v>43224</v>
      </c>
      <c r="B779" s="15" t="s">
        <v>52</v>
      </c>
      <c r="C779" s="2">
        <v>200000</v>
      </c>
      <c r="D779" s="16">
        <v>76.578000000000003</v>
      </c>
      <c r="E779">
        <v>76.84</v>
      </c>
      <c r="F779">
        <v>76.28</v>
      </c>
    </row>
    <row r="780" spans="1:6" x14ac:dyDescent="0.2">
      <c r="A780" s="14">
        <v>43227</v>
      </c>
      <c r="B780" s="15" t="s">
        <v>52</v>
      </c>
      <c r="C780" s="2">
        <v>200000</v>
      </c>
      <c r="D780" s="16">
        <v>77.412000000000006</v>
      </c>
      <c r="E780">
        <v>77.72</v>
      </c>
      <c r="F780">
        <v>76.92</v>
      </c>
    </row>
    <row r="781" spans="1:6" x14ac:dyDescent="0.2">
      <c r="A781" s="14">
        <v>43228</v>
      </c>
      <c r="B781" s="15" t="s">
        <v>52</v>
      </c>
      <c r="C781" s="2">
        <v>200000</v>
      </c>
      <c r="D781" s="16">
        <v>77.66</v>
      </c>
      <c r="E781">
        <v>77.739999999999995</v>
      </c>
      <c r="F781">
        <v>77.52</v>
      </c>
    </row>
    <row r="782" spans="1:6" x14ac:dyDescent="0.2">
      <c r="A782" s="14">
        <v>43229</v>
      </c>
      <c r="B782" s="15" t="s">
        <v>52</v>
      </c>
      <c r="C782" s="2">
        <v>200000</v>
      </c>
      <c r="D782" s="16">
        <v>77.165000000000006</v>
      </c>
      <c r="E782">
        <v>77.540000000000006</v>
      </c>
      <c r="F782">
        <v>76.92</v>
      </c>
    </row>
    <row r="783" spans="1:6" x14ac:dyDescent="0.2">
      <c r="A783" s="14">
        <v>43231</v>
      </c>
      <c r="B783" s="15" t="s">
        <v>52</v>
      </c>
      <c r="C783" s="2">
        <v>200000</v>
      </c>
      <c r="D783" s="16">
        <v>77.335999999999999</v>
      </c>
      <c r="E783">
        <v>77.48</v>
      </c>
      <c r="F783">
        <v>77.12</v>
      </c>
    </row>
    <row r="784" spans="1:6" x14ac:dyDescent="0.2">
      <c r="A784" s="14">
        <v>43234</v>
      </c>
      <c r="B784" s="15" t="s">
        <v>52</v>
      </c>
      <c r="C784" s="2">
        <v>200000</v>
      </c>
      <c r="D784" s="24">
        <v>78.120999999999995</v>
      </c>
      <c r="E784">
        <v>78.36</v>
      </c>
      <c r="F784">
        <v>77.84</v>
      </c>
    </row>
    <row r="785" spans="1:6" x14ac:dyDescent="0.2">
      <c r="A785" s="14">
        <v>43235</v>
      </c>
      <c r="B785" s="15" t="s">
        <v>52</v>
      </c>
      <c r="C785" s="2">
        <v>200000</v>
      </c>
      <c r="D785" s="24">
        <v>78.156000000000006</v>
      </c>
      <c r="E785">
        <v>78.38</v>
      </c>
      <c r="F785">
        <v>77.92</v>
      </c>
    </row>
    <row r="786" spans="1:6" x14ac:dyDescent="0.2">
      <c r="A786" s="14">
        <v>43236</v>
      </c>
      <c r="B786" s="15" t="s">
        <v>52</v>
      </c>
      <c r="C786" s="2">
        <v>200000</v>
      </c>
      <c r="D786" s="24">
        <v>77.885000000000005</v>
      </c>
      <c r="E786">
        <v>78.06</v>
      </c>
      <c r="F786">
        <v>77.62</v>
      </c>
    </row>
    <row r="787" spans="1:6" x14ac:dyDescent="0.2">
      <c r="A787" s="14">
        <v>43237</v>
      </c>
      <c r="B787" s="15" t="s">
        <v>52</v>
      </c>
      <c r="C787" s="2">
        <v>200000</v>
      </c>
      <c r="D787" s="24">
        <v>77.465999999999994</v>
      </c>
      <c r="E787">
        <v>77.739999999999995</v>
      </c>
      <c r="F787" s="24">
        <v>76.900000000000006</v>
      </c>
    </row>
    <row r="788" spans="1:6" x14ac:dyDescent="0.2">
      <c r="A788" s="14">
        <v>43238</v>
      </c>
      <c r="B788" s="15" t="s">
        <v>52</v>
      </c>
      <c r="C788" s="2">
        <v>200000</v>
      </c>
      <c r="D788" s="24">
        <v>77.406999999999996</v>
      </c>
      <c r="E788" s="24">
        <v>77.7</v>
      </c>
      <c r="F788">
        <v>76.86</v>
      </c>
    </row>
    <row r="789" spans="1:6" x14ac:dyDescent="0.2">
      <c r="A789" s="14">
        <v>43242</v>
      </c>
      <c r="B789" s="15" t="s">
        <v>52</v>
      </c>
      <c r="C789" s="2">
        <v>200000</v>
      </c>
      <c r="D789" s="24">
        <v>76.578999999999994</v>
      </c>
      <c r="E789">
        <v>76.959999999999994</v>
      </c>
      <c r="F789">
        <v>76.42</v>
      </c>
    </row>
    <row r="790" spans="1:6" x14ac:dyDescent="0.2">
      <c r="A790" s="14">
        <v>43243</v>
      </c>
      <c r="B790" s="15" t="s">
        <v>52</v>
      </c>
      <c r="C790" s="2">
        <v>200000</v>
      </c>
      <c r="D790" s="24">
        <v>76.346000000000004</v>
      </c>
      <c r="E790">
        <v>76.48</v>
      </c>
      <c r="F790">
        <v>76.12</v>
      </c>
    </row>
    <row r="791" spans="1:6" x14ac:dyDescent="0.2">
      <c r="A791" s="14">
        <v>43244</v>
      </c>
      <c r="B791" s="15" t="s">
        <v>52</v>
      </c>
      <c r="C791" s="2">
        <v>200000</v>
      </c>
      <c r="D791" s="24">
        <v>76.150000000000006</v>
      </c>
      <c r="E791">
        <v>76.56</v>
      </c>
      <c r="F791">
        <v>75.64</v>
      </c>
    </row>
    <row r="792" spans="1:6" x14ac:dyDescent="0.2">
      <c r="A792" s="14">
        <v>43245</v>
      </c>
      <c r="B792" s="15" t="s">
        <v>52</v>
      </c>
      <c r="C792" s="2">
        <v>200000</v>
      </c>
      <c r="D792" s="24">
        <v>76.358000000000004</v>
      </c>
      <c r="E792">
        <v>76.739999999999995</v>
      </c>
      <c r="F792">
        <v>76.02</v>
      </c>
    </row>
    <row r="793" spans="1:6" x14ac:dyDescent="0.2">
      <c r="A793" s="14">
        <v>43248</v>
      </c>
      <c r="B793" s="15" t="s">
        <v>52</v>
      </c>
      <c r="C793" s="2">
        <v>200000</v>
      </c>
      <c r="D793" s="25">
        <v>75.798500000000004</v>
      </c>
      <c r="E793" s="25">
        <v>76</v>
      </c>
      <c r="F793" s="25">
        <v>75.599999999999994</v>
      </c>
    </row>
    <row r="794" spans="1:6" x14ac:dyDescent="0.2">
      <c r="A794" s="14">
        <v>43249</v>
      </c>
      <c r="B794" s="15" t="s">
        <v>52</v>
      </c>
      <c r="C794" s="2">
        <v>200000</v>
      </c>
      <c r="D794" s="25">
        <v>74.863</v>
      </c>
      <c r="E794" s="25">
        <v>75.099999999999994</v>
      </c>
      <c r="F794" s="25">
        <v>74.62</v>
      </c>
    </row>
    <row r="795" spans="1:6" x14ac:dyDescent="0.2">
      <c r="A795" s="14">
        <v>43250</v>
      </c>
      <c r="B795" s="15" t="s">
        <v>52</v>
      </c>
      <c r="C795" s="2">
        <v>200000</v>
      </c>
      <c r="D795" s="25">
        <v>74.756500000000003</v>
      </c>
      <c r="E795" s="25">
        <v>74.92</v>
      </c>
      <c r="F795" s="25">
        <v>74.58</v>
      </c>
    </row>
    <row r="796" spans="1:6" x14ac:dyDescent="0.2">
      <c r="A796" s="14">
        <v>43251</v>
      </c>
      <c r="B796" s="15" t="s">
        <v>52</v>
      </c>
      <c r="C796" s="2">
        <v>200000</v>
      </c>
      <c r="D796" s="25">
        <v>74.605000000000004</v>
      </c>
      <c r="E796" s="25">
        <v>74.94</v>
      </c>
      <c r="F796" s="25">
        <v>74.22</v>
      </c>
    </row>
    <row r="797" spans="1:6" x14ac:dyDescent="0.2">
      <c r="A797" s="14">
        <v>43252</v>
      </c>
      <c r="B797" s="15" t="s">
        <v>52</v>
      </c>
      <c r="C797" s="2">
        <v>200000</v>
      </c>
      <c r="D797" s="25">
        <v>74.275000000000006</v>
      </c>
      <c r="E797" s="25">
        <v>74.8</v>
      </c>
      <c r="F797" s="25">
        <v>73.44</v>
      </c>
    </row>
    <row r="798" spans="1:6" x14ac:dyDescent="0.2">
      <c r="A798" s="14">
        <v>43255</v>
      </c>
      <c r="B798" s="15" t="s">
        <v>52</v>
      </c>
      <c r="C798" s="2">
        <v>200000</v>
      </c>
      <c r="D798" s="25">
        <v>74.862499999999997</v>
      </c>
      <c r="E798" s="25">
        <v>75</v>
      </c>
      <c r="F798" s="25">
        <v>74.56</v>
      </c>
    </row>
    <row r="799" spans="1:6" x14ac:dyDescent="0.2">
      <c r="A799" s="14">
        <v>43256</v>
      </c>
      <c r="B799" s="15" t="s">
        <v>52</v>
      </c>
      <c r="C799" s="2">
        <v>200000</v>
      </c>
      <c r="D799" s="25">
        <v>74.484999999999999</v>
      </c>
      <c r="E799" s="25">
        <v>74.8</v>
      </c>
      <c r="F799" s="25">
        <v>74.06</v>
      </c>
    </row>
    <row r="800" spans="1:6" x14ac:dyDescent="0.2">
      <c r="A800" s="14">
        <v>43257</v>
      </c>
      <c r="B800" s="15" t="s">
        <v>52</v>
      </c>
      <c r="C800" s="2">
        <v>200000</v>
      </c>
      <c r="D800" s="25">
        <v>74.037499999999994</v>
      </c>
      <c r="E800" s="25">
        <v>74.3</v>
      </c>
      <c r="F800" s="25">
        <v>73.5</v>
      </c>
    </row>
    <row r="801" spans="1:6" x14ac:dyDescent="0.2">
      <c r="A801" s="14">
        <v>43258</v>
      </c>
      <c r="B801" s="15" t="s">
        <v>52</v>
      </c>
      <c r="C801" s="2">
        <v>200000</v>
      </c>
      <c r="D801" s="25">
        <v>74.433499999999995</v>
      </c>
      <c r="E801" s="25">
        <v>74.56</v>
      </c>
      <c r="F801" s="25">
        <v>74.22</v>
      </c>
    </row>
    <row r="802" spans="1:6" x14ac:dyDescent="0.2">
      <c r="A802" s="14">
        <v>43259</v>
      </c>
      <c r="B802" s="15" t="s">
        <v>52</v>
      </c>
      <c r="C802" s="2">
        <v>200000</v>
      </c>
      <c r="D802" s="25">
        <v>73.856499999999997</v>
      </c>
      <c r="E802" s="25">
        <v>74.08</v>
      </c>
      <c r="F802" s="25">
        <v>73.7</v>
      </c>
    </row>
    <row r="803" spans="1:6" x14ac:dyDescent="0.2">
      <c r="A803" s="14">
        <v>43262</v>
      </c>
      <c r="B803" s="15" t="s">
        <v>52</v>
      </c>
      <c r="C803" s="2">
        <v>200000</v>
      </c>
      <c r="D803" s="25">
        <v>74.188999999999993</v>
      </c>
      <c r="E803" s="25">
        <v>74.400000000000006</v>
      </c>
      <c r="F803" s="25">
        <v>74</v>
      </c>
    </row>
    <row r="804" spans="1:6" x14ac:dyDescent="0.2">
      <c r="A804" s="14">
        <v>43263</v>
      </c>
      <c r="B804" s="15" t="s">
        <v>52</v>
      </c>
      <c r="C804" s="2">
        <v>200000</v>
      </c>
      <c r="D804" s="25">
        <v>74.41</v>
      </c>
      <c r="E804" s="25">
        <v>74.56</v>
      </c>
      <c r="F804" s="25">
        <v>74.099999999999994</v>
      </c>
    </row>
    <row r="805" spans="1:6" x14ac:dyDescent="0.2">
      <c r="A805" s="14">
        <v>43264</v>
      </c>
      <c r="B805" s="15" t="s">
        <v>52</v>
      </c>
      <c r="C805" s="2">
        <v>200000</v>
      </c>
      <c r="D805" s="25">
        <v>74.614999999999995</v>
      </c>
      <c r="E805" s="25">
        <v>74.900000000000006</v>
      </c>
      <c r="F805" s="25">
        <v>74.48</v>
      </c>
    </row>
    <row r="806" spans="1:6" x14ac:dyDescent="0.2">
      <c r="A806" s="14">
        <v>43265</v>
      </c>
      <c r="B806" s="15" t="s">
        <v>52</v>
      </c>
      <c r="C806" s="2">
        <v>200000</v>
      </c>
      <c r="D806" s="25">
        <v>75.353999999999999</v>
      </c>
      <c r="E806" s="25">
        <v>75.86</v>
      </c>
      <c r="F806" s="25">
        <v>74.3</v>
      </c>
    </row>
    <row r="807" spans="1:6" x14ac:dyDescent="0.2">
      <c r="A807" s="14">
        <v>43266</v>
      </c>
      <c r="B807" s="15" t="s">
        <v>52</v>
      </c>
      <c r="C807" s="2">
        <v>200000</v>
      </c>
      <c r="D807" s="25">
        <v>76.028999999999996</v>
      </c>
      <c r="E807" s="25">
        <v>76.180000000000007</v>
      </c>
      <c r="F807" s="25">
        <v>75.84</v>
      </c>
    </row>
    <row r="808" spans="1:6" x14ac:dyDescent="0.2">
      <c r="A808" s="14">
        <v>43269</v>
      </c>
      <c r="B808" s="15" t="s">
        <v>52</v>
      </c>
      <c r="C808" s="2">
        <v>200000</v>
      </c>
      <c r="D808" s="25">
        <v>74.257000000000005</v>
      </c>
      <c r="E808" s="25">
        <v>75</v>
      </c>
      <c r="F808" s="25">
        <v>73.72</v>
      </c>
    </row>
    <row r="809" spans="1:6" x14ac:dyDescent="0.2">
      <c r="A809" s="14">
        <v>43270</v>
      </c>
      <c r="B809" s="15" t="s">
        <v>52</v>
      </c>
      <c r="C809" s="2">
        <v>200000</v>
      </c>
      <c r="D809" s="25">
        <v>73.272000000000006</v>
      </c>
      <c r="E809" s="25">
        <v>73.599999999999994</v>
      </c>
      <c r="F809" s="25">
        <v>72.959999999999994</v>
      </c>
    </row>
    <row r="810" spans="1:6" x14ac:dyDescent="0.2">
      <c r="A810" s="14">
        <v>43271</v>
      </c>
      <c r="B810" s="15" t="s">
        <v>52</v>
      </c>
      <c r="C810" s="2">
        <v>200000</v>
      </c>
      <c r="D810" s="25">
        <v>74.199749999999995</v>
      </c>
      <c r="E810" s="25">
        <v>74.52</v>
      </c>
      <c r="F810" s="25">
        <v>73.66</v>
      </c>
    </row>
    <row r="811" spans="1:6" x14ac:dyDescent="0.2">
      <c r="A811" s="14">
        <v>43272</v>
      </c>
      <c r="B811" s="15" t="s">
        <v>52</v>
      </c>
      <c r="C811" s="2">
        <v>200000</v>
      </c>
      <c r="D811" s="25">
        <v>74.320999999999998</v>
      </c>
      <c r="E811" s="25">
        <v>74.8</v>
      </c>
      <c r="F811" s="25">
        <v>73.900000000000006</v>
      </c>
    </row>
    <row r="812" spans="1:6" x14ac:dyDescent="0.2">
      <c r="A812" s="14">
        <v>43273</v>
      </c>
      <c r="B812" s="15" t="s">
        <v>52</v>
      </c>
      <c r="C812" s="2">
        <v>200000</v>
      </c>
      <c r="D812" s="25">
        <v>74.27</v>
      </c>
      <c r="E812" s="25">
        <v>74.64</v>
      </c>
      <c r="F812" s="25">
        <v>73.599999999999994</v>
      </c>
    </row>
    <row r="813" spans="1:6" x14ac:dyDescent="0.2">
      <c r="A813" s="14">
        <v>43276</v>
      </c>
      <c r="B813" s="15" t="s">
        <v>52</v>
      </c>
      <c r="C813" s="2">
        <v>200000</v>
      </c>
      <c r="D813" s="25">
        <v>73.751499999999993</v>
      </c>
      <c r="E813" s="25">
        <v>74.099999999999994</v>
      </c>
      <c r="F813" s="25">
        <v>73.400000000000006</v>
      </c>
    </row>
    <row r="814" spans="1:6" x14ac:dyDescent="0.2">
      <c r="A814" s="14">
        <v>43277</v>
      </c>
      <c r="B814" s="15" t="s">
        <v>52</v>
      </c>
      <c r="C814" s="2">
        <v>200000</v>
      </c>
      <c r="D814" s="25">
        <v>73.109499999999997</v>
      </c>
      <c r="E814" s="25">
        <v>73.599999999999994</v>
      </c>
      <c r="F814" s="25">
        <v>72.8</v>
      </c>
    </row>
    <row r="815" spans="1:6" x14ac:dyDescent="0.2">
      <c r="A815" s="14">
        <v>43278</v>
      </c>
      <c r="B815" s="15" t="s">
        <v>52</v>
      </c>
      <c r="C815" s="2">
        <v>200000</v>
      </c>
      <c r="D815" s="25">
        <v>72.785250000000005</v>
      </c>
      <c r="E815" s="25">
        <v>73.2</v>
      </c>
      <c r="F815" s="25">
        <v>72</v>
      </c>
    </row>
    <row r="816" spans="1:6" x14ac:dyDescent="0.2">
      <c r="A816" s="14">
        <v>43279</v>
      </c>
      <c r="B816" s="15" t="s">
        <v>52</v>
      </c>
      <c r="C816" s="2">
        <v>200000</v>
      </c>
      <c r="D816" s="25">
        <v>72.554249999999996</v>
      </c>
      <c r="E816" s="25">
        <v>73.099999999999994</v>
      </c>
      <c r="F816" s="25">
        <v>72</v>
      </c>
    </row>
    <row r="817" spans="1:6" x14ac:dyDescent="0.2">
      <c r="A817" s="14">
        <v>43280</v>
      </c>
      <c r="B817" s="15" t="s">
        <v>52</v>
      </c>
      <c r="C817" s="2">
        <v>200000</v>
      </c>
      <c r="D817" s="25">
        <v>75.049250000000001</v>
      </c>
      <c r="E817" s="25">
        <v>75.599999999999994</v>
      </c>
      <c r="F817" s="25">
        <v>74.5</v>
      </c>
    </row>
    <row r="818" spans="1:6" x14ac:dyDescent="0.2">
      <c r="A818" s="14">
        <v>43283</v>
      </c>
      <c r="B818" s="15" t="s">
        <v>52</v>
      </c>
      <c r="C818" s="2">
        <v>200000</v>
      </c>
      <c r="D818" s="25">
        <v>74.358999999999995</v>
      </c>
      <c r="E818" s="25">
        <v>74.900000000000006</v>
      </c>
      <c r="F818" s="25">
        <v>73.819999999999993</v>
      </c>
    </row>
    <row r="819" spans="1:6" x14ac:dyDescent="0.2">
      <c r="A819" s="14">
        <v>43284</v>
      </c>
      <c r="B819" s="15" t="s">
        <v>52</v>
      </c>
      <c r="C819" s="2">
        <v>200000</v>
      </c>
      <c r="D819" s="25">
        <v>74.790499999999994</v>
      </c>
      <c r="E819" s="25">
        <v>75.06</v>
      </c>
      <c r="F819" s="25">
        <v>74.12</v>
      </c>
    </row>
    <row r="820" spans="1:6" x14ac:dyDescent="0.2">
      <c r="A820" s="14">
        <v>43285</v>
      </c>
      <c r="B820" s="15" t="s">
        <v>52</v>
      </c>
      <c r="C820" s="2">
        <v>200000</v>
      </c>
      <c r="D820" s="25">
        <v>76.331000000000003</v>
      </c>
      <c r="E820" s="25">
        <v>76.62</v>
      </c>
      <c r="F820" s="25">
        <v>75.58</v>
      </c>
    </row>
    <row r="821" spans="1:6" x14ac:dyDescent="0.2">
      <c r="A821" s="14">
        <v>43286</v>
      </c>
      <c r="B821" s="15" t="s">
        <v>52</v>
      </c>
      <c r="C821" s="2">
        <v>200000</v>
      </c>
      <c r="D821" s="25">
        <v>76.549499999999995</v>
      </c>
      <c r="E821" s="25">
        <v>76.819999999999993</v>
      </c>
      <c r="F821" s="25">
        <v>76.06</v>
      </c>
    </row>
    <row r="822" spans="1:6" x14ac:dyDescent="0.2">
      <c r="A822" s="14">
        <v>43287</v>
      </c>
      <c r="B822" s="15" t="s">
        <v>52</v>
      </c>
      <c r="C822" s="2">
        <v>200000</v>
      </c>
      <c r="D822" s="25">
        <v>76.192499999999995</v>
      </c>
      <c r="E822" s="25">
        <v>76.319999999999993</v>
      </c>
      <c r="F822" s="25">
        <v>76.12</v>
      </c>
    </row>
    <row r="823" spans="1:6" x14ac:dyDescent="0.2">
      <c r="A823" s="14">
        <v>43290</v>
      </c>
      <c r="B823" s="15" t="s">
        <v>52</v>
      </c>
      <c r="C823" s="2">
        <v>200000</v>
      </c>
      <c r="D823" s="25">
        <v>76.578999999999994</v>
      </c>
      <c r="E823" s="25">
        <v>76.760000000000005</v>
      </c>
      <c r="F823" s="25">
        <v>76.44</v>
      </c>
    </row>
    <row r="824" spans="1:6" x14ac:dyDescent="0.2">
      <c r="A824" s="14">
        <v>43291</v>
      </c>
      <c r="B824" s="15" t="s">
        <v>52</v>
      </c>
      <c r="C824" s="2">
        <v>200000</v>
      </c>
      <c r="D824" s="25">
        <v>76.903499999999994</v>
      </c>
      <c r="E824" s="25">
        <v>77.14</v>
      </c>
      <c r="F824" s="25">
        <v>76.64</v>
      </c>
    </row>
    <row r="825" spans="1:6" x14ac:dyDescent="0.2">
      <c r="A825" s="14">
        <v>43292</v>
      </c>
      <c r="B825" s="15" t="s">
        <v>52</v>
      </c>
      <c r="C825" s="2">
        <v>200000</v>
      </c>
      <c r="D825" s="25">
        <v>76.097499999999997</v>
      </c>
      <c r="E825" s="25">
        <v>76.3</v>
      </c>
      <c r="F825" s="25">
        <v>75.900000000000006</v>
      </c>
    </row>
    <row r="826" spans="1:6" x14ac:dyDescent="0.2">
      <c r="A826" s="14">
        <v>43293</v>
      </c>
      <c r="B826" s="15" t="s">
        <v>52</v>
      </c>
      <c r="C826" s="2">
        <v>200000</v>
      </c>
      <c r="D826" s="25">
        <v>78.192250000000001</v>
      </c>
      <c r="E826" s="25">
        <v>79.38</v>
      </c>
      <c r="F826" s="25">
        <v>76.099999999999994</v>
      </c>
    </row>
    <row r="827" spans="1:6" x14ac:dyDescent="0.2">
      <c r="A827" s="14">
        <v>43294</v>
      </c>
      <c r="B827" s="15" t="s">
        <v>52</v>
      </c>
      <c r="C827" s="2">
        <v>200000</v>
      </c>
      <c r="D827" s="25">
        <v>79.124250000000004</v>
      </c>
      <c r="E827" s="25">
        <v>79.239999999999995</v>
      </c>
      <c r="F827" s="25">
        <v>78.7</v>
      </c>
    </row>
    <row r="828" spans="1:6" x14ac:dyDescent="0.2">
      <c r="A828" s="14">
        <v>43297</v>
      </c>
      <c r="B828" s="15" t="s">
        <v>52</v>
      </c>
      <c r="C828" s="2">
        <v>200000</v>
      </c>
      <c r="D828" s="25">
        <v>79.048634000000007</v>
      </c>
      <c r="E828" s="25">
        <v>79.22</v>
      </c>
      <c r="F828" s="25">
        <v>78.819999999999993</v>
      </c>
    </row>
    <row r="829" spans="1:6" x14ac:dyDescent="0.2">
      <c r="A829" s="14">
        <v>43298</v>
      </c>
      <c r="B829" s="15" t="s">
        <v>52</v>
      </c>
      <c r="C829" s="2">
        <v>200000</v>
      </c>
      <c r="D829" s="25">
        <v>78.457593000000003</v>
      </c>
      <c r="E829" s="25">
        <v>78.760000000000005</v>
      </c>
      <c r="F829" s="25">
        <v>78.08</v>
      </c>
    </row>
    <row r="830" spans="1:6" x14ac:dyDescent="0.2">
      <c r="A830" s="14">
        <v>43299</v>
      </c>
      <c r="B830" s="15" t="s">
        <v>52</v>
      </c>
      <c r="C830" s="2">
        <v>200000</v>
      </c>
      <c r="D830" s="25">
        <v>80.665499999999994</v>
      </c>
      <c r="E830" s="25">
        <v>81.22</v>
      </c>
      <c r="F830" s="25">
        <v>79.959999999999994</v>
      </c>
    </row>
    <row r="831" spans="1:6" x14ac:dyDescent="0.2">
      <c r="A831" s="14">
        <v>43300</v>
      </c>
      <c r="B831" s="15" t="s">
        <v>52</v>
      </c>
      <c r="C831" s="2">
        <v>200000</v>
      </c>
      <c r="D831" s="25">
        <v>81.302000000000007</v>
      </c>
      <c r="E831" s="25">
        <v>81.5</v>
      </c>
      <c r="F831" s="25">
        <v>81.16</v>
      </c>
    </row>
    <row r="832" spans="1:6" x14ac:dyDescent="0.2">
      <c r="A832" s="14">
        <v>43301</v>
      </c>
      <c r="B832" s="15" t="s">
        <v>52</v>
      </c>
      <c r="C832" s="2">
        <v>340000</v>
      </c>
      <c r="D832" s="25">
        <v>81.975294000000005</v>
      </c>
      <c r="E832" s="25">
        <v>82.32</v>
      </c>
      <c r="F832" s="25">
        <v>81.599999999999994</v>
      </c>
    </row>
    <row r="833" spans="1:6" x14ac:dyDescent="0.2">
      <c r="A833" s="14">
        <v>43304</v>
      </c>
      <c r="B833" s="15" t="s">
        <v>52</v>
      </c>
      <c r="C833" s="2">
        <v>340000</v>
      </c>
      <c r="D833" s="25">
        <v>82.012647000000001</v>
      </c>
      <c r="E833" s="25">
        <v>82.26</v>
      </c>
      <c r="F833" s="25">
        <v>81.5</v>
      </c>
    </row>
    <row r="834" spans="1:6" x14ac:dyDescent="0.2">
      <c r="A834" s="14">
        <v>43305</v>
      </c>
      <c r="B834" s="15" t="s">
        <v>52</v>
      </c>
      <c r="C834" s="2">
        <v>340000</v>
      </c>
      <c r="D834" s="25">
        <v>81.966324</v>
      </c>
      <c r="E834" s="25">
        <v>82.5</v>
      </c>
      <c r="F834" s="25">
        <v>81.400000000000006</v>
      </c>
    </row>
    <row r="835" spans="1:6" x14ac:dyDescent="0.2">
      <c r="A835" s="14">
        <v>43306</v>
      </c>
      <c r="B835" s="15" t="s">
        <v>52</v>
      </c>
      <c r="C835" s="2">
        <v>340000</v>
      </c>
      <c r="D835" s="25">
        <v>81.831175999999999</v>
      </c>
      <c r="E835" s="25">
        <v>82.1</v>
      </c>
      <c r="F835" s="25">
        <v>81.599999999999994</v>
      </c>
    </row>
    <row r="836" spans="1:6" x14ac:dyDescent="0.2">
      <c r="A836" s="14">
        <v>43307</v>
      </c>
      <c r="B836" s="15" t="s">
        <v>52</v>
      </c>
      <c r="C836" s="2">
        <v>340000</v>
      </c>
      <c r="D836" s="25">
        <v>82.512794</v>
      </c>
      <c r="E836" s="25">
        <v>83.14</v>
      </c>
      <c r="F836" s="25">
        <v>81.900000000000006</v>
      </c>
    </row>
    <row r="837" spans="1:6" x14ac:dyDescent="0.2">
      <c r="A837" s="14">
        <v>43308</v>
      </c>
      <c r="B837" s="15" t="s">
        <v>52</v>
      </c>
      <c r="C837" s="2">
        <v>340000</v>
      </c>
      <c r="D837" s="25">
        <v>82.921470999999997</v>
      </c>
      <c r="E837" s="25">
        <v>83.08</v>
      </c>
      <c r="F837" s="25">
        <v>82.7</v>
      </c>
    </row>
    <row r="838" spans="1:6" x14ac:dyDescent="0.2">
      <c r="A838" s="14">
        <v>43311</v>
      </c>
      <c r="B838" s="15" t="s">
        <v>52</v>
      </c>
      <c r="C838" s="2">
        <v>340000</v>
      </c>
      <c r="D838" s="25">
        <v>83.274118000000001</v>
      </c>
      <c r="E838" s="25">
        <v>83.5</v>
      </c>
      <c r="F838" s="25">
        <v>82.98</v>
      </c>
    </row>
    <row r="839" spans="1:6" x14ac:dyDescent="0.2">
      <c r="A839" s="14">
        <v>43312</v>
      </c>
      <c r="B839" s="15" t="s">
        <v>52</v>
      </c>
      <c r="C839" s="2">
        <v>340000</v>
      </c>
      <c r="D839" s="25">
        <v>83.288235</v>
      </c>
      <c r="E839" s="25">
        <v>83.46</v>
      </c>
      <c r="F839" s="25">
        <v>82.9</v>
      </c>
    </row>
    <row r="840" spans="1:6" x14ac:dyDescent="0.2">
      <c r="A840" s="14">
        <v>43314</v>
      </c>
      <c r="B840" s="15" t="s">
        <v>52</v>
      </c>
      <c r="C840" s="2">
        <v>340000</v>
      </c>
      <c r="D840" s="25">
        <v>83.216324</v>
      </c>
      <c r="E840" s="25">
        <v>83.56</v>
      </c>
      <c r="F840" s="25">
        <v>82.88</v>
      </c>
    </row>
    <row r="841" spans="1:6" x14ac:dyDescent="0.2">
      <c r="A841" s="14">
        <v>43315</v>
      </c>
      <c r="B841" s="15" t="s">
        <v>52</v>
      </c>
      <c r="C841" s="2">
        <v>340000</v>
      </c>
      <c r="D841" s="25">
        <v>82.684706000000006</v>
      </c>
      <c r="E841" s="25">
        <v>83.1</v>
      </c>
      <c r="F841" s="25">
        <v>82.38</v>
      </c>
    </row>
    <row r="842" spans="1:6" x14ac:dyDescent="0.2">
      <c r="A842" s="14">
        <v>43318</v>
      </c>
      <c r="B842" s="15" t="s">
        <v>52</v>
      </c>
      <c r="C842" s="2">
        <v>140000</v>
      </c>
      <c r="D842" s="25">
        <v>82.984285999999997</v>
      </c>
      <c r="E842" s="25">
        <v>83.4</v>
      </c>
      <c r="F842" s="25">
        <v>82.7</v>
      </c>
    </row>
    <row r="843" spans="1:6" x14ac:dyDescent="0.2">
      <c r="A843" s="14">
        <v>43319</v>
      </c>
      <c r="B843" s="15" t="s">
        <v>52</v>
      </c>
      <c r="C843" s="2">
        <v>140000</v>
      </c>
      <c r="D843" s="25">
        <v>83.261429000000007</v>
      </c>
      <c r="E843" s="25">
        <v>83.5</v>
      </c>
      <c r="F843" s="25">
        <v>83</v>
      </c>
    </row>
    <row r="844" spans="1:6" x14ac:dyDescent="0.2">
      <c r="A844" s="14">
        <v>43320</v>
      </c>
      <c r="B844" s="15" t="s">
        <v>52</v>
      </c>
      <c r="C844" s="2">
        <v>140000</v>
      </c>
      <c r="D844" s="25">
        <v>82.698571000000001</v>
      </c>
      <c r="E844" s="25">
        <v>83.18</v>
      </c>
      <c r="F844" s="25">
        <v>82.4</v>
      </c>
    </row>
    <row r="845" spans="1:6" x14ac:dyDescent="0.2">
      <c r="A845" s="14">
        <v>43321</v>
      </c>
      <c r="B845" s="15" t="s">
        <v>52</v>
      </c>
      <c r="C845" s="2">
        <v>140000</v>
      </c>
      <c r="D845" s="25">
        <v>82.567143000000002</v>
      </c>
      <c r="E845" s="25">
        <v>82.7</v>
      </c>
      <c r="F845" s="25">
        <v>82.4</v>
      </c>
    </row>
    <row r="846" spans="1:6" x14ac:dyDescent="0.2">
      <c r="A846" s="14">
        <v>43322</v>
      </c>
      <c r="B846" s="15" t="s">
        <v>52</v>
      </c>
      <c r="C846" s="2">
        <v>140000</v>
      </c>
      <c r="D846" s="25">
        <v>82.2</v>
      </c>
      <c r="E846" s="25">
        <v>82.6</v>
      </c>
      <c r="F846" s="25">
        <v>81.900000000000006</v>
      </c>
    </row>
    <row r="847" spans="1:6" x14ac:dyDescent="0.2">
      <c r="A847" s="14">
        <v>43325</v>
      </c>
      <c r="B847" s="15" t="s">
        <v>52</v>
      </c>
      <c r="C847" s="2">
        <v>140000</v>
      </c>
      <c r="D847" s="25">
        <v>81.581429</v>
      </c>
      <c r="E847" s="25">
        <v>82.14</v>
      </c>
      <c r="F847" s="25">
        <v>81.099999999999994</v>
      </c>
    </row>
    <row r="848" spans="1:6" x14ac:dyDescent="0.2">
      <c r="A848" s="14">
        <v>43326</v>
      </c>
      <c r="B848" s="15" t="s">
        <v>52</v>
      </c>
      <c r="C848" s="2">
        <v>140000</v>
      </c>
      <c r="D848" s="25">
        <v>81.912857000000002</v>
      </c>
      <c r="E848" s="25">
        <v>82.3</v>
      </c>
      <c r="F848" s="25">
        <v>81.3</v>
      </c>
    </row>
    <row r="849" spans="1:6" x14ac:dyDescent="0.2">
      <c r="A849" s="14">
        <v>43327</v>
      </c>
      <c r="B849" s="15" t="s">
        <v>52</v>
      </c>
      <c r="C849" s="2">
        <v>140000</v>
      </c>
      <c r="D849" s="25">
        <v>81.268570999999994</v>
      </c>
      <c r="E849" s="25">
        <v>81.7</v>
      </c>
      <c r="F849" s="25">
        <v>80.8</v>
      </c>
    </row>
    <row r="850" spans="1:6" x14ac:dyDescent="0.2">
      <c r="A850" s="14">
        <v>43328</v>
      </c>
      <c r="B850" s="15" t="s">
        <v>52</v>
      </c>
      <c r="C850" s="2">
        <v>140000</v>
      </c>
      <c r="D850" s="25">
        <v>81.447142999999997</v>
      </c>
      <c r="E850" s="25">
        <v>81.88</v>
      </c>
      <c r="F850" s="25">
        <v>81</v>
      </c>
    </row>
    <row r="851" spans="1:6" x14ac:dyDescent="0.2">
      <c r="A851" s="14">
        <v>43329</v>
      </c>
      <c r="B851" s="15" t="s">
        <v>52</v>
      </c>
      <c r="C851" s="2">
        <v>140000</v>
      </c>
      <c r="D851" s="25">
        <v>82.414286000000004</v>
      </c>
      <c r="E851" s="25">
        <v>82.6</v>
      </c>
      <c r="F851" s="25">
        <v>82.2</v>
      </c>
    </row>
    <row r="852" spans="1:6" x14ac:dyDescent="0.2">
      <c r="A852" s="14">
        <v>43332</v>
      </c>
      <c r="B852" s="15" t="s">
        <v>52</v>
      </c>
      <c r="C852" s="2">
        <v>140000</v>
      </c>
      <c r="D852" s="25">
        <v>82.81</v>
      </c>
      <c r="E852" s="25">
        <v>83</v>
      </c>
      <c r="F852" s="25">
        <v>82.5</v>
      </c>
    </row>
    <row r="853" spans="1:6" x14ac:dyDescent="0.2">
      <c r="A853" s="14">
        <v>43333</v>
      </c>
      <c r="B853" s="15" t="s">
        <v>52</v>
      </c>
      <c r="C853" s="2">
        <v>140000</v>
      </c>
      <c r="D853" s="25">
        <v>83.212142999999998</v>
      </c>
      <c r="E853" s="25">
        <v>83.48</v>
      </c>
      <c r="F853" s="25">
        <v>82.8</v>
      </c>
    </row>
    <row r="854" spans="1:6" x14ac:dyDescent="0.2">
      <c r="A854" s="14">
        <v>43334</v>
      </c>
      <c r="B854" s="15" t="s">
        <v>52</v>
      </c>
      <c r="C854" s="2">
        <v>140000</v>
      </c>
      <c r="D854" s="25">
        <v>82.785713999999999</v>
      </c>
      <c r="E854" s="25">
        <v>82.9</v>
      </c>
      <c r="F854" s="25">
        <v>82.6</v>
      </c>
    </row>
    <row r="855" spans="1:6" x14ac:dyDescent="0.2">
      <c r="A855" s="14">
        <v>43335</v>
      </c>
      <c r="B855" s="15" t="s">
        <v>52</v>
      </c>
      <c r="C855" s="2">
        <v>140000</v>
      </c>
      <c r="D855" s="25">
        <v>82.794286</v>
      </c>
      <c r="E855" s="25">
        <v>83.2</v>
      </c>
      <c r="F855" s="25">
        <v>82.5</v>
      </c>
    </row>
    <row r="856" spans="1:6" x14ac:dyDescent="0.2">
      <c r="A856" s="14">
        <v>43336</v>
      </c>
      <c r="B856" s="15" t="s">
        <v>52</v>
      </c>
      <c r="C856" s="2">
        <v>140000</v>
      </c>
      <c r="D856" s="25">
        <v>82.238570999999993</v>
      </c>
      <c r="E856" s="25">
        <v>82.5</v>
      </c>
      <c r="F856" s="25">
        <v>82</v>
      </c>
    </row>
    <row r="857" spans="1:6" x14ac:dyDescent="0.2">
      <c r="A857" s="14">
        <v>43339</v>
      </c>
      <c r="B857" s="15" t="s">
        <v>52</v>
      </c>
      <c r="C857" s="2">
        <v>140000</v>
      </c>
      <c r="D857" s="25">
        <v>82.440714</v>
      </c>
      <c r="E857" s="25">
        <v>82.8</v>
      </c>
      <c r="F857" s="25">
        <v>82.1</v>
      </c>
    </row>
    <row r="858" spans="1:6" x14ac:dyDescent="0.2">
      <c r="A858" s="14">
        <v>43340</v>
      </c>
      <c r="B858" s="15" t="s">
        <v>52</v>
      </c>
      <c r="C858" s="2">
        <v>140000</v>
      </c>
      <c r="D858" s="25">
        <v>81.981429000000006</v>
      </c>
      <c r="E858" s="25">
        <v>82.28</v>
      </c>
      <c r="F858" s="25">
        <v>81.72</v>
      </c>
    </row>
    <row r="859" spans="1:6" x14ac:dyDescent="0.2">
      <c r="A859" s="14">
        <v>43341</v>
      </c>
      <c r="B859" s="15" t="s">
        <v>52</v>
      </c>
      <c r="C859" s="2">
        <v>140000</v>
      </c>
      <c r="D859" s="25">
        <v>81.252857000000006</v>
      </c>
      <c r="E859" s="25">
        <v>81.400000000000006</v>
      </c>
      <c r="F859" s="25">
        <v>80.959999999999994</v>
      </c>
    </row>
    <row r="860" spans="1:6" x14ac:dyDescent="0.2">
      <c r="A860" s="14">
        <v>43342</v>
      </c>
      <c r="B860" s="15" t="s">
        <v>52</v>
      </c>
      <c r="C860" s="2">
        <v>140000</v>
      </c>
      <c r="D860" s="25">
        <v>81.097143000000003</v>
      </c>
      <c r="E860" s="25">
        <v>81.459999999999994</v>
      </c>
      <c r="F860" s="25">
        <v>80.84</v>
      </c>
    </row>
    <row r="861" spans="1:6" x14ac:dyDescent="0.2">
      <c r="A861" s="14">
        <v>43343</v>
      </c>
      <c r="B861" s="15" t="s">
        <v>52</v>
      </c>
      <c r="C861" s="2">
        <v>140000</v>
      </c>
      <c r="D861" s="25">
        <v>80.860714000000002</v>
      </c>
      <c r="E861" s="25">
        <v>81.2</v>
      </c>
      <c r="F861" s="25">
        <v>80.7</v>
      </c>
    </row>
    <row r="862" spans="1:6" x14ac:dyDescent="0.2">
      <c r="A862" s="14">
        <v>43346</v>
      </c>
      <c r="B862" s="15" t="s">
        <v>52</v>
      </c>
      <c r="C862" s="2">
        <v>140000</v>
      </c>
      <c r="D862" s="25">
        <v>80.806428999999994</v>
      </c>
      <c r="E862" s="25">
        <v>81</v>
      </c>
      <c r="F862" s="25">
        <v>80.56</v>
      </c>
    </row>
    <row r="863" spans="1:6" x14ac:dyDescent="0.2">
      <c r="A863" s="14">
        <v>43347</v>
      </c>
      <c r="B863" s="15" t="s">
        <v>52</v>
      </c>
      <c r="C863" s="2">
        <v>140000</v>
      </c>
      <c r="D863" s="25">
        <v>80.818928999999997</v>
      </c>
      <c r="E863" s="25">
        <v>81.239999999999995</v>
      </c>
      <c r="F863" s="25">
        <v>80.2</v>
      </c>
    </row>
    <row r="864" spans="1:6" x14ac:dyDescent="0.2">
      <c r="A864" s="14">
        <v>43348</v>
      </c>
      <c r="B864" s="15" t="s">
        <v>52</v>
      </c>
      <c r="C864" s="2">
        <v>140000</v>
      </c>
      <c r="D864" s="25">
        <v>79.887142999999995</v>
      </c>
      <c r="E864" s="25">
        <v>80.22</v>
      </c>
      <c r="F864" s="25">
        <v>79.5</v>
      </c>
    </row>
    <row r="865" spans="1:6" x14ac:dyDescent="0.2">
      <c r="A865" s="14">
        <v>43349</v>
      </c>
      <c r="B865" s="15" t="s">
        <v>52</v>
      </c>
      <c r="C865" s="2">
        <v>200000</v>
      </c>
      <c r="D865" s="25">
        <v>79.547499999999999</v>
      </c>
      <c r="E865" s="25">
        <v>79.7</v>
      </c>
      <c r="F865" s="25">
        <v>79.239999999999995</v>
      </c>
    </row>
    <row r="866" spans="1:6" x14ac:dyDescent="0.2">
      <c r="A866" s="14">
        <v>43350</v>
      </c>
      <c r="B866" s="15" t="s">
        <v>52</v>
      </c>
      <c r="C866" s="2">
        <v>200000</v>
      </c>
      <c r="D866" s="25">
        <v>78.841374999999999</v>
      </c>
      <c r="E866" s="25">
        <v>79.099999999999994</v>
      </c>
      <c r="F866" s="25">
        <v>78.52</v>
      </c>
    </row>
    <row r="867" spans="1:6" x14ac:dyDescent="0.2">
      <c r="A867" s="14">
        <v>43353</v>
      </c>
      <c r="B867" s="15" t="s">
        <v>52</v>
      </c>
      <c r="C867" s="2">
        <v>200000</v>
      </c>
      <c r="D867" s="25">
        <v>80.474249999999998</v>
      </c>
      <c r="E867" s="25">
        <v>80.72</v>
      </c>
      <c r="F867" s="25">
        <v>80.239999999999995</v>
      </c>
    </row>
    <row r="868" spans="1:6" x14ac:dyDescent="0.2">
      <c r="A868" s="14">
        <v>43354</v>
      </c>
      <c r="B868" s="15" t="s">
        <v>52</v>
      </c>
      <c r="C868" s="2">
        <v>140000</v>
      </c>
      <c r="D868" s="25">
        <v>81.608570999999998</v>
      </c>
      <c r="E868" s="25">
        <v>81.78</v>
      </c>
      <c r="F868" s="25">
        <v>81.42</v>
      </c>
    </row>
    <row r="869" spans="1:6" x14ac:dyDescent="0.2">
      <c r="A869" s="14">
        <v>43355</v>
      </c>
      <c r="B869" s="15" t="s">
        <v>52</v>
      </c>
      <c r="C869" s="2">
        <v>140000</v>
      </c>
      <c r="D869" s="25">
        <v>82.268570999999994</v>
      </c>
      <c r="E869" s="25">
        <v>82.64</v>
      </c>
      <c r="F869" s="25">
        <v>81.98</v>
      </c>
    </row>
    <row r="870" spans="1:6" x14ac:dyDescent="0.2">
      <c r="A870" s="14">
        <v>43356</v>
      </c>
      <c r="B870" s="15" t="s">
        <v>52</v>
      </c>
      <c r="C870" s="2">
        <v>140000</v>
      </c>
      <c r="D870" s="25">
        <v>82.148539</v>
      </c>
      <c r="E870" s="25">
        <v>82.3</v>
      </c>
      <c r="F870" s="25">
        <v>81.900000000000006</v>
      </c>
    </row>
    <row r="871" spans="1:6" x14ac:dyDescent="0.2">
      <c r="A871" s="14">
        <v>43357</v>
      </c>
      <c r="B871" s="15" t="s">
        <v>52</v>
      </c>
      <c r="C871" s="2">
        <v>140000</v>
      </c>
      <c r="D871" s="25">
        <v>82.271786000000006</v>
      </c>
      <c r="E871" s="25">
        <v>82.4</v>
      </c>
      <c r="F871" s="25">
        <v>82.1</v>
      </c>
    </row>
    <row r="872" spans="1:6" x14ac:dyDescent="0.2">
      <c r="A872" s="14">
        <v>43360</v>
      </c>
      <c r="B872" s="15" t="s">
        <v>52</v>
      </c>
      <c r="C872" s="2">
        <v>140000</v>
      </c>
      <c r="D872" s="25">
        <v>81.878570999999994</v>
      </c>
      <c r="E872" s="25">
        <v>82.2</v>
      </c>
      <c r="F872" s="25">
        <v>81.52</v>
      </c>
    </row>
    <row r="873" spans="1:6" x14ac:dyDescent="0.2">
      <c r="A873" s="14">
        <v>43361</v>
      </c>
      <c r="B873" s="15" t="s">
        <v>52</v>
      </c>
      <c r="C873" s="2">
        <v>140000</v>
      </c>
      <c r="D873" s="25">
        <v>81.422321999999994</v>
      </c>
      <c r="E873" s="25">
        <v>81.8</v>
      </c>
      <c r="F873" s="25">
        <v>81.02</v>
      </c>
    </row>
    <row r="874" spans="1:6" x14ac:dyDescent="0.2">
      <c r="A874" s="14">
        <v>43362</v>
      </c>
      <c r="B874" s="15" t="s">
        <v>52</v>
      </c>
      <c r="C874" s="2">
        <v>140000</v>
      </c>
      <c r="D874" s="25">
        <v>81.688570999999996</v>
      </c>
      <c r="E874" s="25">
        <v>81.96</v>
      </c>
      <c r="F874" s="25">
        <v>81.400000000000006</v>
      </c>
    </row>
    <row r="875" spans="1:6" x14ac:dyDescent="0.2">
      <c r="A875" s="14">
        <v>43363</v>
      </c>
      <c r="B875" s="15" t="s">
        <v>52</v>
      </c>
      <c r="C875" s="2">
        <v>140000</v>
      </c>
      <c r="D875" s="25">
        <v>81.754999999999995</v>
      </c>
      <c r="E875" s="25">
        <v>82.06</v>
      </c>
      <c r="F875" s="25">
        <v>81.22</v>
      </c>
    </row>
    <row r="876" spans="1:6" x14ac:dyDescent="0.2">
      <c r="A876" s="14">
        <v>43364</v>
      </c>
      <c r="B876" s="15" t="s">
        <v>52</v>
      </c>
      <c r="C876" s="2">
        <v>140000</v>
      </c>
      <c r="D876" s="25">
        <v>81.747142999999994</v>
      </c>
      <c r="E876" s="25">
        <v>82.26</v>
      </c>
      <c r="F876" s="25">
        <v>81.42</v>
      </c>
    </row>
    <row r="877" spans="1:6" x14ac:dyDescent="0.2">
      <c r="A877" s="14">
        <v>43367</v>
      </c>
      <c r="B877" s="15" t="s">
        <v>52</v>
      </c>
      <c r="C877" s="2">
        <v>140000</v>
      </c>
      <c r="D877" s="25">
        <v>81.760000000000005</v>
      </c>
      <c r="E877" s="25">
        <v>82.04</v>
      </c>
      <c r="F877" s="25">
        <v>81.599999999999994</v>
      </c>
    </row>
    <row r="878" spans="1:6" x14ac:dyDescent="0.2">
      <c r="A878" s="14">
        <v>43368</v>
      </c>
      <c r="B878" s="15" t="s">
        <v>52</v>
      </c>
      <c r="C878" s="2">
        <v>140000</v>
      </c>
      <c r="D878" s="25">
        <v>82.928571000000005</v>
      </c>
      <c r="E878" s="25">
        <v>83.3</v>
      </c>
      <c r="F878" s="25">
        <v>82.4</v>
      </c>
    </row>
    <row r="879" spans="1:6" x14ac:dyDescent="0.2">
      <c r="A879" s="14">
        <v>43369</v>
      </c>
      <c r="B879" s="15" t="s">
        <v>52</v>
      </c>
      <c r="C879" s="2">
        <v>140000</v>
      </c>
      <c r="D879" s="25">
        <v>83.225713999999996</v>
      </c>
      <c r="E879" s="25">
        <v>83.78</v>
      </c>
      <c r="F879" s="25">
        <v>82.8</v>
      </c>
    </row>
    <row r="880" spans="1:6" x14ac:dyDescent="0.2">
      <c r="A880" s="14">
        <v>43370</v>
      </c>
      <c r="B880" s="15" t="s">
        <v>52</v>
      </c>
      <c r="C880" s="2">
        <v>140000</v>
      </c>
      <c r="D880" s="25">
        <v>83.653929000000005</v>
      </c>
      <c r="E880" s="25">
        <v>84.3</v>
      </c>
      <c r="F880" s="25">
        <v>83</v>
      </c>
    </row>
    <row r="881" spans="1:6" x14ac:dyDescent="0.2">
      <c r="A881" s="14">
        <v>43371</v>
      </c>
      <c r="B881" s="15" t="s">
        <v>52</v>
      </c>
      <c r="C881" s="2">
        <v>140000</v>
      </c>
      <c r="D881" s="25">
        <v>84.666428999999994</v>
      </c>
      <c r="E881" s="25">
        <v>84.96</v>
      </c>
      <c r="F881" s="25">
        <v>84.3</v>
      </c>
    </row>
    <row r="882" spans="1:6" x14ac:dyDescent="0.2">
      <c r="A882" s="14">
        <v>43374</v>
      </c>
      <c r="B882" s="15" t="s">
        <v>52</v>
      </c>
      <c r="C882" s="2">
        <v>110000</v>
      </c>
      <c r="D882" s="25">
        <v>84.809090999999995</v>
      </c>
      <c r="E882" s="25">
        <v>85</v>
      </c>
      <c r="F882" s="25">
        <v>84.6</v>
      </c>
    </row>
    <row r="883" spans="1:6" x14ac:dyDescent="0.2">
      <c r="A883" s="14">
        <v>43375</v>
      </c>
      <c r="B883" s="15" t="s">
        <v>52</v>
      </c>
      <c r="C883" s="2">
        <v>140000</v>
      </c>
      <c r="D883" s="25">
        <v>84.447142999999997</v>
      </c>
      <c r="E883" s="25">
        <v>84.66</v>
      </c>
      <c r="F883" s="25">
        <v>84.3</v>
      </c>
    </row>
    <row r="884" spans="1:6" x14ac:dyDescent="0.2">
      <c r="A884" s="14">
        <v>43381</v>
      </c>
      <c r="B884" s="15" t="s">
        <v>52</v>
      </c>
      <c r="C884" s="2">
        <v>140000</v>
      </c>
      <c r="D884" s="25">
        <v>84.194642999999999</v>
      </c>
      <c r="E884" s="25">
        <v>84.48</v>
      </c>
      <c r="F884" s="25">
        <v>83.8</v>
      </c>
    </row>
    <row r="885" spans="1:6" x14ac:dyDescent="0.2">
      <c r="A885" s="14">
        <v>43382</v>
      </c>
      <c r="B885" s="15" t="s">
        <v>52</v>
      </c>
      <c r="C885" s="2">
        <v>140000</v>
      </c>
      <c r="D885" s="25">
        <v>83.939643000000004</v>
      </c>
      <c r="E885" s="25">
        <v>84.36</v>
      </c>
      <c r="F885" s="25">
        <v>83.56</v>
      </c>
    </row>
    <row r="886" spans="1:6" x14ac:dyDescent="0.2">
      <c r="A886" s="14">
        <v>43383</v>
      </c>
      <c r="B886" s="15" t="s">
        <v>52</v>
      </c>
      <c r="C886" s="2">
        <v>140000</v>
      </c>
      <c r="D886" s="25">
        <v>84.857142999999994</v>
      </c>
      <c r="E886" s="25">
        <v>85</v>
      </c>
      <c r="F886" s="25">
        <v>84.5</v>
      </c>
    </row>
    <row r="887" spans="1:6" x14ac:dyDescent="0.2">
      <c r="A887" s="14">
        <v>43384</v>
      </c>
      <c r="B887" s="15" t="s">
        <v>52</v>
      </c>
      <c r="C887" s="2">
        <v>140000</v>
      </c>
      <c r="D887" s="25">
        <v>82.820357000000001</v>
      </c>
      <c r="E887" s="25">
        <v>83.7</v>
      </c>
      <c r="F887" s="25">
        <v>81.900000000000006</v>
      </c>
    </row>
    <row r="888" spans="1:6" x14ac:dyDescent="0.2">
      <c r="A888" s="14">
        <v>43385</v>
      </c>
      <c r="B888" s="15" t="s">
        <v>52</v>
      </c>
      <c r="C888" s="2">
        <v>140000</v>
      </c>
      <c r="D888" s="25">
        <v>82.645357000000004</v>
      </c>
      <c r="E888" s="25">
        <v>83.14</v>
      </c>
      <c r="F888" s="25">
        <v>82.14</v>
      </c>
    </row>
    <row r="889" spans="1:6" x14ac:dyDescent="0.2">
      <c r="A889" s="14">
        <v>43388</v>
      </c>
      <c r="B889" s="15" t="s">
        <v>52</v>
      </c>
      <c r="C889" s="2">
        <v>140000</v>
      </c>
      <c r="D889" s="25">
        <v>82.117857000000001</v>
      </c>
      <c r="E889" s="25">
        <v>82.52</v>
      </c>
      <c r="F889" s="25">
        <v>81.7</v>
      </c>
    </row>
    <row r="890" spans="1:6" x14ac:dyDescent="0.2">
      <c r="A890" s="14">
        <v>43389</v>
      </c>
      <c r="B890" s="15" t="s">
        <v>52</v>
      </c>
      <c r="C890" s="2">
        <v>140000</v>
      </c>
      <c r="D890" s="25">
        <v>83.298570999999995</v>
      </c>
      <c r="E890" s="25">
        <v>84.3</v>
      </c>
      <c r="F890" s="25">
        <v>82.5</v>
      </c>
    </row>
    <row r="891" spans="1:6" x14ac:dyDescent="0.2">
      <c r="A891" s="14">
        <v>43390</v>
      </c>
      <c r="B891" s="15" t="s">
        <v>52</v>
      </c>
      <c r="C891" s="2">
        <v>140000</v>
      </c>
      <c r="D891" s="25">
        <v>84.657857000000007</v>
      </c>
      <c r="E891" s="25">
        <v>85</v>
      </c>
      <c r="F891" s="25">
        <v>84.2</v>
      </c>
    </row>
    <row r="892" spans="1:6" x14ac:dyDescent="0.2">
      <c r="A892" s="14">
        <v>43453</v>
      </c>
      <c r="B892" s="15" t="s">
        <v>52</v>
      </c>
      <c r="C892" s="2">
        <v>140000</v>
      </c>
      <c r="D892" s="25">
        <v>84.837142999999998</v>
      </c>
      <c r="E892" s="25">
        <v>85</v>
      </c>
      <c r="F892" s="25">
        <v>84.6</v>
      </c>
    </row>
    <row r="893" spans="1:6" x14ac:dyDescent="0.2">
      <c r="A893" s="14">
        <v>43454</v>
      </c>
      <c r="B893" s="15" t="s">
        <v>52</v>
      </c>
      <c r="C893" s="2">
        <v>140000</v>
      </c>
      <c r="D893" s="25">
        <v>84.281429000000003</v>
      </c>
      <c r="E893" s="25">
        <v>84.5</v>
      </c>
      <c r="F893" s="25">
        <v>84</v>
      </c>
    </row>
    <row r="894" spans="1:6" x14ac:dyDescent="0.2">
      <c r="A894" s="14">
        <v>43455</v>
      </c>
      <c r="B894" s="15" t="s">
        <v>52</v>
      </c>
      <c r="C894" s="2">
        <v>140000</v>
      </c>
      <c r="D894" s="25">
        <v>83.391429000000002</v>
      </c>
      <c r="E894" s="25">
        <v>83.8</v>
      </c>
      <c r="F894" s="25">
        <v>82.9</v>
      </c>
    </row>
    <row r="895" spans="1:6" x14ac:dyDescent="0.2">
      <c r="A895" s="14">
        <v>43461</v>
      </c>
      <c r="B895" s="15" t="s">
        <v>52</v>
      </c>
      <c r="C895" s="2">
        <v>140000</v>
      </c>
      <c r="D895" s="25">
        <v>82.934286</v>
      </c>
      <c r="E895" s="25">
        <v>83.94</v>
      </c>
      <c r="F895" s="25">
        <v>81.62</v>
      </c>
    </row>
    <row r="896" spans="1:6" x14ac:dyDescent="0.2">
      <c r="A896" s="14">
        <v>43462</v>
      </c>
      <c r="B896" s="15" t="s">
        <v>52</v>
      </c>
      <c r="C896" s="2">
        <v>140000</v>
      </c>
      <c r="D896" s="25">
        <v>83.607856999999996</v>
      </c>
      <c r="E896" s="25">
        <v>84.14</v>
      </c>
      <c r="F896" s="25">
        <v>83.16</v>
      </c>
    </row>
    <row r="897" spans="1:6" x14ac:dyDescent="0.2">
      <c r="A897" s="14">
        <v>43468</v>
      </c>
      <c r="B897" s="15" t="s">
        <v>52</v>
      </c>
      <c r="C897" s="2">
        <v>140000</v>
      </c>
      <c r="D897" s="25">
        <v>83.79</v>
      </c>
      <c r="E897" s="25">
        <v>84.2</v>
      </c>
      <c r="F897" s="25">
        <v>83.1</v>
      </c>
    </row>
    <row r="898" spans="1:6" x14ac:dyDescent="0.2">
      <c r="A898" s="14">
        <v>43469</v>
      </c>
      <c r="B898" s="15" t="s">
        <v>52</v>
      </c>
      <c r="C898" s="2">
        <v>140000</v>
      </c>
      <c r="D898" s="25">
        <v>84.136429000000007</v>
      </c>
      <c r="E898" s="25">
        <v>84.8</v>
      </c>
      <c r="F898" s="25">
        <v>83.5</v>
      </c>
    </row>
    <row r="899" spans="1:6" x14ac:dyDescent="0.2">
      <c r="A899" s="14">
        <v>43472</v>
      </c>
      <c r="B899" s="15" t="s">
        <v>52</v>
      </c>
      <c r="C899" s="2">
        <v>140000</v>
      </c>
      <c r="D899" s="25">
        <v>83.301428999999999</v>
      </c>
      <c r="E899" s="25">
        <v>84.2</v>
      </c>
      <c r="F899" s="25">
        <v>82.7</v>
      </c>
    </row>
    <row r="900" spans="1:6" x14ac:dyDescent="0.2">
      <c r="A900" s="14">
        <v>43473</v>
      </c>
      <c r="B900" s="15" t="s">
        <v>52</v>
      </c>
      <c r="C900" s="2">
        <v>140000</v>
      </c>
      <c r="D900" s="25">
        <v>84.407143000000005</v>
      </c>
      <c r="E900" s="25">
        <v>85</v>
      </c>
      <c r="F900" s="25">
        <v>83.5</v>
      </c>
    </row>
    <row r="901" spans="1:6" x14ac:dyDescent="0.2">
      <c r="A901" s="14">
        <v>43475</v>
      </c>
      <c r="B901" s="15" t="s">
        <v>52</v>
      </c>
      <c r="C901" s="2">
        <v>20000</v>
      </c>
      <c r="D901" s="25">
        <v>84.9</v>
      </c>
      <c r="E901" s="25">
        <v>85</v>
      </c>
      <c r="F901" s="25">
        <v>84.8</v>
      </c>
    </row>
    <row r="902" spans="1:6" x14ac:dyDescent="0.2">
      <c r="A902" s="14">
        <v>43493</v>
      </c>
      <c r="B902" s="15" t="s">
        <v>52</v>
      </c>
      <c r="C902" s="2">
        <v>140000</v>
      </c>
      <c r="D902" s="25">
        <v>84.73</v>
      </c>
      <c r="E902" s="25">
        <v>84.98</v>
      </c>
      <c r="F902" s="25">
        <v>84.4</v>
      </c>
    </row>
    <row r="903" spans="1:6" x14ac:dyDescent="0.2">
      <c r="A903" s="14">
        <v>43494</v>
      </c>
      <c r="B903" s="15" t="s">
        <v>52</v>
      </c>
      <c r="C903" s="2">
        <v>10000</v>
      </c>
      <c r="D903" s="25">
        <v>84.8</v>
      </c>
      <c r="E903" s="25">
        <v>84.8</v>
      </c>
      <c r="F903" s="25">
        <v>84.8</v>
      </c>
    </row>
    <row r="904" spans="1:6" x14ac:dyDescent="0.2">
      <c r="A904" s="14">
        <v>43495</v>
      </c>
      <c r="B904" s="15" t="s">
        <v>52</v>
      </c>
      <c r="C904" s="2">
        <v>100000</v>
      </c>
      <c r="D904" s="25">
        <v>84.438500000000005</v>
      </c>
      <c r="E904" s="25">
        <v>85</v>
      </c>
      <c r="F904" s="25">
        <v>83.6</v>
      </c>
    </row>
    <row r="905" spans="1:6" x14ac:dyDescent="0.2">
      <c r="A905" s="14">
        <v>43580</v>
      </c>
      <c r="B905" s="15" t="s">
        <v>52</v>
      </c>
      <c r="C905" s="2">
        <v>1350000</v>
      </c>
      <c r="D905" s="25">
        <v>81.160719</v>
      </c>
      <c r="E905" s="25">
        <v>81.75</v>
      </c>
      <c r="F905" s="25">
        <v>80.5</v>
      </c>
    </row>
    <row r="906" spans="1:6" x14ac:dyDescent="0.2">
      <c r="A906" s="14">
        <v>43581</v>
      </c>
      <c r="B906" s="15" t="s">
        <v>52</v>
      </c>
      <c r="C906" s="2">
        <v>902000</v>
      </c>
      <c r="D906" s="25">
        <v>82.40316</v>
      </c>
      <c r="E906" s="25">
        <v>82.65</v>
      </c>
      <c r="F906" s="25">
        <v>82.2</v>
      </c>
    </row>
    <row r="907" spans="1:6" x14ac:dyDescent="0.2">
      <c r="A907" s="14">
        <v>43584</v>
      </c>
      <c r="B907" s="15" t="s">
        <v>52</v>
      </c>
      <c r="C907" s="2">
        <v>600000</v>
      </c>
      <c r="D907" s="25">
        <v>82.696299999999994</v>
      </c>
      <c r="E907" s="25">
        <v>82.9</v>
      </c>
      <c r="F907" s="25">
        <v>82.5</v>
      </c>
    </row>
    <row r="908" spans="1:6" x14ac:dyDescent="0.2">
      <c r="A908" s="14">
        <v>43585</v>
      </c>
      <c r="B908" s="15" t="s">
        <v>52</v>
      </c>
      <c r="C908" s="2">
        <v>600000</v>
      </c>
      <c r="D908" s="25">
        <v>83.340041999999997</v>
      </c>
      <c r="E908" s="25">
        <v>83.65</v>
      </c>
      <c r="F908" s="25">
        <v>82.95</v>
      </c>
    </row>
    <row r="909" spans="1:6" x14ac:dyDescent="0.2">
      <c r="A909" s="14">
        <v>43587</v>
      </c>
      <c r="B909" s="15" t="s">
        <v>52</v>
      </c>
      <c r="C909" s="2">
        <v>620000</v>
      </c>
      <c r="D909" s="25">
        <v>83.597903000000002</v>
      </c>
      <c r="E909" s="25">
        <v>83.78</v>
      </c>
      <c r="F909" s="25">
        <v>83.35</v>
      </c>
    </row>
    <row r="910" spans="1:6" x14ac:dyDescent="0.2">
      <c r="A910" s="14">
        <v>43588</v>
      </c>
      <c r="B910" s="15" t="s">
        <v>52</v>
      </c>
      <c r="C910" s="2">
        <v>620000</v>
      </c>
      <c r="D910" s="25">
        <v>83.967338999999996</v>
      </c>
      <c r="E910" s="25">
        <v>84.3</v>
      </c>
      <c r="F910" s="25">
        <v>83.3</v>
      </c>
    </row>
    <row r="911" spans="1:6" x14ac:dyDescent="0.2">
      <c r="A911" s="14">
        <v>43591</v>
      </c>
      <c r="B911" s="15" t="s">
        <v>52</v>
      </c>
      <c r="C911" s="2">
        <v>600000</v>
      </c>
      <c r="D911" s="25">
        <v>83.684492000000006</v>
      </c>
      <c r="E911" s="25">
        <v>83.9</v>
      </c>
      <c r="F911" s="25">
        <v>83.3</v>
      </c>
    </row>
    <row r="912" spans="1:6" x14ac:dyDescent="0.2">
      <c r="A912" s="14">
        <v>43592</v>
      </c>
      <c r="B912" s="15" t="s">
        <v>52</v>
      </c>
      <c r="C912" s="2">
        <v>700000</v>
      </c>
      <c r="D912" s="25">
        <v>83.736671000000001</v>
      </c>
      <c r="E912" s="25">
        <v>84.31</v>
      </c>
      <c r="F912" s="25">
        <v>82.9</v>
      </c>
    </row>
    <row r="913" spans="1:6" x14ac:dyDescent="0.2">
      <c r="A913" s="14">
        <v>43593</v>
      </c>
      <c r="B913" s="15" t="s">
        <v>52</v>
      </c>
      <c r="C913" s="2">
        <v>600000</v>
      </c>
      <c r="D913" s="25">
        <v>82.811000000000007</v>
      </c>
      <c r="E913" s="25">
        <v>83.5</v>
      </c>
      <c r="F913" s="25">
        <v>82.2</v>
      </c>
    </row>
    <row r="914" spans="1:6" x14ac:dyDescent="0.2">
      <c r="A914" s="14">
        <v>43594</v>
      </c>
      <c r="B914" s="15" t="s">
        <v>52</v>
      </c>
      <c r="C914" s="2">
        <v>800000</v>
      </c>
      <c r="D914" s="25">
        <v>82.677813</v>
      </c>
      <c r="E914" s="25">
        <v>83.3</v>
      </c>
      <c r="F914" s="25">
        <v>81.900000000000006</v>
      </c>
    </row>
    <row r="915" spans="1:6" x14ac:dyDescent="0.2">
      <c r="A915" s="14">
        <v>43595</v>
      </c>
      <c r="B915" s="15" t="s">
        <v>52</v>
      </c>
      <c r="C915" s="2">
        <v>875000</v>
      </c>
      <c r="D915" s="25">
        <v>82.681845999999993</v>
      </c>
      <c r="E915" s="25">
        <v>83</v>
      </c>
      <c r="F915" s="25">
        <v>82.1</v>
      </c>
    </row>
    <row r="916" spans="1:6" x14ac:dyDescent="0.2">
      <c r="A916" s="14">
        <v>43598</v>
      </c>
      <c r="B916" s="15" t="s">
        <v>52</v>
      </c>
      <c r="C916" s="2">
        <v>720000</v>
      </c>
      <c r="D916" s="25">
        <v>81.156589999999994</v>
      </c>
      <c r="E916" s="25">
        <v>82.1</v>
      </c>
      <c r="F916" s="25">
        <v>80.5</v>
      </c>
    </row>
    <row r="917" spans="1:6" x14ac:dyDescent="0.2">
      <c r="A917" s="14">
        <v>43599</v>
      </c>
      <c r="B917" s="15" t="s">
        <v>52</v>
      </c>
      <c r="C917" s="2">
        <v>590000</v>
      </c>
      <c r="D917" s="25">
        <v>81.355796999999995</v>
      </c>
      <c r="E917" s="25">
        <v>81.7</v>
      </c>
      <c r="F917" s="25">
        <v>81</v>
      </c>
    </row>
    <row r="918" spans="1:6" x14ac:dyDescent="0.2">
      <c r="A918" s="14">
        <v>43600</v>
      </c>
      <c r="B918" s="15" t="s">
        <v>52</v>
      </c>
      <c r="C918" s="2">
        <v>880000</v>
      </c>
      <c r="D918" s="25">
        <v>81.442465999999996</v>
      </c>
      <c r="E918" s="25">
        <v>81.95</v>
      </c>
      <c r="F918" s="25">
        <v>81.25</v>
      </c>
    </row>
    <row r="919" spans="1:6" x14ac:dyDescent="0.2">
      <c r="A919" s="14">
        <v>43601</v>
      </c>
      <c r="B919" s="15" t="s">
        <v>52</v>
      </c>
      <c r="C919" s="2">
        <v>700000</v>
      </c>
      <c r="D919" s="25">
        <v>83.392842999999999</v>
      </c>
      <c r="E919" s="25">
        <v>83.85</v>
      </c>
      <c r="F919" s="25">
        <v>82.3</v>
      </c>
    </row>
    <row r="920" spans="1:6" x14ac:dyDescent="0.2">
      <c r="A920" s="14">
        <v>43602</v>
      </c>
      <c r="B920" s="15" t="s">
        <v>52</v>
      </c>
      <c r="C920" s="2">
        <v>600000</v>
      </c>
      <c r="D920" s="25">
        <v>83.929232999999996</v>
      </c>
      <c r="E920" s="25">
        <v>84.33</v>
      </c>
      <c r="F920" s="25">
        <v>83.5</v>
      </c>
    </row>
    <row r="921" spans="1:6" x14ac:dyDescent="0.2">
      <c r="A921" s="14">
        <v>43605</v>
      </c>
      <c r="B921" s="15" t="s">
        <v>52</v>
      </c>
      <c r="C921" s="2">
        <v>600000</v>
      </c>
      <c r="D921" s="25">
        <v>83.441249999999997</v>
      </c>
      <c r="E921" s="25">
        <v>83.97</v>
      </c>
      <c r="F921" s="25">
        <v>82.8</v>
      </c>
    </row>
    <row r="922" spans="1:6" x14ac:dyDescent="0.2">
      <c r="A922" s="14">
        <v>43606</v>
      </c>
      <c r="B922" s="15" t="s">
        <v>52</v>
      </c>
      <c r="C922" s="2">
        <v>600000</v>
      </c>
      <c r="D922" s="25">
        <v>83.658682999999996</v>
      </c>
      <c r="E922" s="25">
        <v>83.9</v>
      </c>
      <c r="F922" s="25">
        <v>83.23</v>
      </c>
    </row>
    <row r="923" spans="1:6" x14ac:dyDescent="0.2">
      <c r="A923" s="14">
        <v>43607</v>
      </c>
      <c r="B923" s="15" t="s">
        <v>52</v>
      </c>
      <c r="C923" s="2">
        <v>600000</v>
      </c>
      <c r="D923" s="25">
        <v>83.699849999999998</v>
      </c>
      <c r="E923" s="25">
        <v>84</v>
      </c>
      <c r="F923" s="25">
        <v>83.36</v>
      </c>
    </row>
    <row r="924" spans="1:6" x14ac:dyDescent="0.2">
      <c r="A924" s="14">
        <v>43608</v>
      </c>
      <c r="B924" s="15" t="s">
        <v>52</v>
      </c>
      <c r="C924" s="2">
        <v>1070000</v>
      </c>
      <c r="D924" s="25">
        <v>84.764765999999995</v>
      </c>
      <c r="E924" s="25">
        <v>85.2</v>
      </c>
      <c r="F924" s="25">
        <v>84.38</v>
      </c>
    </row>
    <row r="925" spans="1:6" x14ac:dyDescent="0.2">
      <c r="A925" s="14">
        <v>43609</v>
      </c>
      <c r="B925" s="15" t="s">
        <v>52</v>
      </c>
      <c r="C925" s="2">
        <v>1160000</v>
      </c>
      <c r="D925" s="25">
        <v>86.604180999999997</v>
      </c>
      <c r="E925" s="25">
        <v>87.17</v>
      </c>
      <c r="F925" s="25">
        <v>85.1</v>
      </c>
    </row>
    <row r="926" spans="1:6" x14ac:dyDescent="0.2">
      <c r="A926" s="14">
        <v>43612</v>
      </c>
      <c r="B926" s="15" t="s">
        <v>52</v>
      </c>
      <c r="C926" s="2">
        <v>700000</v>
      </c>
      <c r="D926" s="25">
        <v>88.683070999999998</v>
      </c>
      <c r="E926" s="25">
        <v>88.91</v>
      </c>
      <c r="F926" s="25">
        <v>88.1</v>
      </c>
    </row>
    <row r="927" spans="1:6" x14ac:dyDescent="0.2">
      <c r="A927" s="14">
        <v>43613</v>
      </c>
      <c r="B927" s="15" t="s">
        <v>52</v>
      </c>
      <c r="C927" s="2">
        <v>750000</v>
      </c>
      <c r="D927" s="25">
        <v>88.593599999999995</v>
      </c>
      <c r="E927" s="25">
        <v>88.75</v>
      </c>
      <c r="F927" s="25">
        <v>88.32</v>
      </c>
    </row>
    <row r="928" spans="1:6" x14ac:dyDescent="0.2">
      <c r="A928" s="14">
        <v>43614</v>
      </c>
      <c r="B928" s="15" t="s">
        <v>52</v>
      </c>
      <c r="C928" s="2">
        <v>1110000</v>
      </c>
      <c r="D928" s="25">
        <v>87.508467999999993</v>
      </c>
      <c r="E928" s="25">
        <v>87.85</v>
      </c>
      <c r="F928" s="25">
        <v>87.2</v>
      </c>
    </row>
    <row r="929" spans="1:6" x14ac:dyDescent="0.2">
      <c r="A929" s="14">
        <v>43616</v>
      </c>
      <c r="B929" s="15" t="s">
        <v>52</v>
      </c>
      <c r="C929" s="2">
        <v>800000</v>
      </c>
      <c r="D929" s="25">
        <v>86.338250000000002</v>
      </c>
      <c r="E929" s="25">
        <v>86.71</v>
      </c>
      <c r="F929" s="25">
        <v>85.8</v>
      </c>
    </row>
    <row r="930" spans="1:6" x14ac:dyDescent="0.2">
      <c r="A930" s="14">
        <v>43619</v>
      </c>
      <c r="B930" s="15" t="s">
        <v>52</v>
      </c>
      <c r="C930" s="2">
        <v>680000</v>
      </c>
      <c r="D930" s="25">
        <v>86.639706000000004</v>
      </c>
      <c r="E930" s="25">
        <v>87.44</v>
      </c>
      <c r="F930" s="25">
        <v>85.52</v>
      </c>
    </row>
    <row r="931" spans="1:6" x14ac:dyDescent="0.2">
      <c r="A931" s="14">
        <v>43620</v>
      </c>
      <c r="B931" s="15" t="s">
        <v>52</v>
      </c>
      <c r="C931" s="2">
        <v>660000</v>
      </c>
      <c r="D931" s="25">
        <v>87.159544999999994</v>
      </c>
      <c r="E931" s="25">
        <v>87.55</v>
      </c>
      <c r="F931" s="25">
        <v>86.75</v>
      </c>
    </row>
    <row r="932" spans="1:6" x14ac:dyDescent="0.2">
      <c r="A932" s="14">
        <v>43621</v>
      </c>
      <c r="B932" s="15" t="s">
        <v>52</v>
      </c>
      <c r="C932" s="2">
        <v>630000</v>
      </c>
      <c r="D932" s="25">
        <v>86.792062999999999</v>
      </c>
      <c r="E932" s="25">
        <v>87.11</v>
      </c>
      <c r="F932" s="25">
        <v>86.42</v>
      </c>
    </row>
    <row r="933" spans="1:6" x14ac:dyDescent="0.2">
      <c r="A933" s="14">
        <v>43622</v>
      </c>
      <c r="B933" s="15" t="s">
        <v>52</v>
      </c>
      <c r="C933" s="2">
        <v>630000</v>
      </c>
      <c r="D933" s="25">
        <v>87.831745999999995</v>
      </c>
      <c r="E933" s="25">
        <v>88.2</v>
      </c>
      <c r="F933" s="25">
        <v>87.4</v>
      </c>
    </row>
    <row r="934" spans="1:6" x14ac:dyDescent="0.2">
      <c r="A934" s="14">
        <v>43623</v>
      </c>
      <c r="B934" s="15" t="s">
        <v>52</v>
      </c>
      <c r="C934" s="2">
        <v>840000</v>
      </c>
      <c r="D934" s="25">
        <v>87.209761999999998</v>
      </c>
      <c r="E934" s="25">
        <v>87.5</v>
      </c>
      <c r="F934" s="25">
        <v>86.59</v>
      </c>
    </row>
    <row r="935" spans="1:6" x14ac:dyDescent="0.2">
      <c r="A935" s="14">
        <v>43627</v>
      </c>
      <c r="B935" s="15" t="s">
        <v>52</v>
      </c>
      <c r="C935" s="2">
        <v>970000</v>
      </c>
      <c r="D935" s="25">
        <v>88.001675000000006</v>
      </c>
      <c r="E935" s="25">
        <v>88.48</v>
      </c>
      <c r="F935" s="25">
        <v>87.2</v>
      </c>
    </row>
    <row r="936" spans="1:6" x14ac:dyDescent="0.2">
      <c r="A936" s="14">
        <v>43628</v>
      </c>
      <c r="B936" s="15" t="s">
        <v>52</v>
      </c>
      <c r="C936" s="2">
        <v>680000</v>
      </c>
      <c r="D936" s="25">
        <v>88.115514000000005</v>
      </c>
      <c r="E936" s="25">
        <v>88.65</v>
      </c>
      <c r="F936" s="25">
        <v>87.4</v>
      </c>
    </row>
    <row r="937" spans="1:6" x14ac:dyDescent="0.2">
      <c r="A937" s="14">
        <v>43629</v>
      </c>
      <c r="B937" s="15" t="s">
        <v>52</v>
      </c>
      <c r="C937" s="2">
        <v>780000</v>
      </c>
      <c r="D937" s="25">
        <v>89.578845999999999</v>
      </c>
      <c r="E937" s="25">
        <v>89.9</v>
      </c>
      <c r="F937" s="25">
        <v>89.1</v>
      </c>
    </row>
    <row r="938" spans="1:6" x14ac:dyDescent="0.2">
      <c r="A938" s="14">
        <v>43630</v>
      </c>
      <c r="B938" s="15" t="s">
        <v>52</v>
      </c>
      <c r="C938" s="2">
        <v>600000</v>
      </c>
      <c r="D938" s="25">
        <v>89.552499999999995</v>
      </c>
      <c r="E938" s="25">
        <v>89.9</v>
      </c>
      <c r="F938" s="25">
        <v>88.75</v>
      </c>
    </row>
    <row r="939" spans="1:6" x14ac:dyDescent="0.2">
      <c r="A939" s="14">
        <v>43633</v>
      </c>
      <c r="B939" s="15" t="s">
        <v>52</v>
      </c>
      <c r="C939" s="2">
        <v>540000</v>
      </c>
      <c r="D939" s="25">
        <v>89.383332999999993</v>
      </c>
      <c r="E939" s="25">
        <v>89.85</v>
      </c>
      <c r="F939" s="25">
        <v>89.1</v>
      </c>
    </row>
    <row r="940" spans="1:6" x14ac:dyDescent="0.2">
      <c r="A940" s="14">
        <v>43634</v>
      </c>
      <c r="B940" s="15" t="s">
        <v>52</v>
      </c>
      <c r="C940" s="2">
        <v>900000</v>
      </c>
      <c r="D940" s="25">
        <v>91.283332999999999</v>
      </c>
      <c r="E940" s="25">
        <v>91.85</v>
      </c>
      <c r="F940" s="25">
        <v>89.87</v>
      </c>
    </row>
    <row r="941" spans="1:6" x14ac:dyDescent="0.2">
      <c r="A941" s="14">
        <v>43635</v>
      </c>
      <c r="B941" s="15" t="s">
        <v>52</v>
      </c>
      <c r="C941" s="2">
        <v>600000</v>
      </c>
      <c r="D941" s="25">
        <v>91.045417</v>
      </c>
      <c r="E941" s="25">
        <v>91.45</v>
      </c>
      <c r="F941" s="25">
        <v>90.7</v>
      </c>
    </row>
    <row r="942" spans="1:6" x14ac:dyDescent="0.2">
      <c r="A942" s="14">
        <v>43636</v>
      </c>
      <c r="B942" s="15" t="s">
        <v>52</v>
      </c>
      <c r="C942" s="2">
        <v>600000</v>
      </c>
      <c r="D942" s="25">
        <v>91.720832999999999</v>
      </c>
      <c r="E942" s="25">
        <v>92.1</v>
      </c>
      <c r="F942" s="25">
        <v>91.2</v>
      </c>
    </row>
    <row r="943" spans="1:6" x14ac:dyDescent="0.2">
      <c r="A943" s="14">
        <v>43637</v>
      </c>
      <c r="B943" s="15" t="s">
        <v>52</v>
      </c>
      <c r="C943" s="2">
        <v>800000</v>
      </c>
      <c r="D943" s="25">
        <v>90.967813000000007</v>
      </c>
      <c r="E943" s="25">
        <v>91.3</v>
      </c>
      <c r="F943" s="25">
        <v>90.6</v>
      </c>
    </row>
    <row r="944" spans="1:6" x14ac:dyDescent="0.2">
      <c r="A944" s="14">
        <v>43640</v>
      </c>
      <c r="B944" s="15" t="s">
        <v>52</v>
      </c>
      <c r="C944" s="2">
        <v>405000</v>
      </c>
      <c r="D944" s="25">
        <v>90.659630000000007</v>
      </c>
      <c r="E944" s="25">
        <v>90.89</v>
      </c>
      <c r="F944" s="25">
        <v>90.3</v>
      </c>
    </row>
    <row r="945" spans="1:6" x14ac:dyDescent="0.2">
      <c r="A945" s="14">
        <v>43641</v>
      </c>
      <c r="B945" s="15" t="s">
        <v>52</v>
      </c>
      <c r="C945" s="2">
        <v>600000</v>
      </c>
      <c r="D945" s="25">
        <v>91.257417000000004</v>
      </c>
      <c r="E945" s="25">
        <v>91.6</v>
      </c>
      <c r="F945" s="25">
        <v>90.56</v>
      </c>
    </row>
    <row r="946" spans="1:6" x14ac:dyDescent="0.2">
      <c r="A946" s="14">
        <v>43642</v>
      </c>
      <c r="B946" s="15" t="s">
        <v>52</v>
      </c>
      <c r="C946" s="2">
        <v>725000</v>
      </c>
      <c r="D946" s="25">
        <v>89.864828000000003</v>
      </c>
      <c r="E946" s="25">
        <v>90.3</v>
      </c>
      <c r="F946" s="25">
        <v>89.4</v>
      </c>
    </row>
    <row r="947" spans="1:6" x14ac:dyDescent="0.2">
      <c r="A947" s="14">
        <v>43643</v>
      </c>
      <c r="B947" s="15" t="s">
        <v>52</v>
      </c>
      <c r="C947" s="2">
        <v>600000</v>
      </c>
      <c r="D947" s="25">
        <v>89.491332999999997</v>
      </c>
      <c r="E947" s="25">
        <v>89.78</v>
      </c>
      <c r="F947" s="25">
        <v>89.22</v>
      </c>
    </row>
    <row r="948" spans="1:6" x14ac:dyDescent="0.2">
      <c r="A948" s="14">
        <v>43644</v>
      </c>
      <c r="B948" s="15" t="s">
        <v>52</v>
      </c>
      <c r="C948" s="2">
        <v>600000</v>
      </c>
      <c r="D948" s="25">
        <v>89.304333</v>
      </c>
      <c r="E948" s="25">
        <v>89.5</v>
      </c>
      <c r="F948" s="25">
        <v>88.98</v>
      </c>
    </row>
    <row r="949" spans="1:6" x14ac:dyDescent="0.2">
      <c r="A949" s="14">
        <v>43647</v>
      </c>
      <c r="B949" s="15" t="s">
        <v>52</v>
      </c>
      <c r="C949" s="2">
        <v>840000</v>
      </c>
      <c r="D949" s="25">
        <v>90.304582999999994</v>
      </c>
      <c r="E949" s="25">
        <v>90.6</v>
      </c>
      <c r="F949" s="25">
        <v>89.95</v>
      </c>
    </row>
    <row r="950" spans="1:6" x14ac:dyDescent="0.2">
      <c r="A950" s="14">
        <v>43648</v>
      </c>
      <c r="B950" s="15" t="s">
        <v>52</v>
      </c>
      <c r="C950" s="2">
        <v>1000000</v>
      </c>
      <c r="D950" s="25">
        <v>91.211849999999998</v>
      </c>
      <c r="E950" s="25">
        <v>91.56</v>
      </c>
      <c r="F950" s="25">
        <v>90.5</v>
      </c>
    </row>
    <row r="951" spans="1:6" x14ac:dyDescent="0.2">
      <c r="A951" s="14">
        <v>43649</v>
      </c>
      <c r="B951" s="15" t="s">
        <v>52</v>
      </c>
      <c r="C951" s="2">
        <v>870000</v>
      </c>
      <c r="D951" s="25">
        <v>91.425901999999994</v>
      </c>
      <c r="E951" s="25">
        <v>91.82</v>
      </c>
      <c r="F951" s="25">
        <v>91</v>
      </c>
    </row>
    <row r="952" spans="1:6" x14ac:dyDescent="0.2">
      <c r="A952" s="14">
        <v>43650</v>
      </c>
      <c r="B952" s="15" t="s">
        <v>52</v>
      </c>
      <c r="C952" s="2">
        <v>570000</v>
      </c>
      <c r="D952" s="25">
        <v>90.983044000000007</v>
      </c>
      <c r="E952" s="25">
        <v>91.2</v>
      </c>
      <c r="F952" s="25">
        <v>90.8</v>
      </c>
    </row>
    <row r="953" spans="1:6" x14ac:dyDescent="0.2">
      <c r="A953" s="14">
        <v>43651</v>
      </c>
      <c r="B953" s="15" t="s">
        <v>52</v>
      </c>
      <c r="C953" s="2">
        <v>800000</v>
      </c>
      <c r="D953" s="25">
        <v>90.532531000000006</v>
      </c>
      <c r="E953" s="25">
        <v>91.1</v>
      </c>
      <c r="F953" s="25">
        <v>89.87</v>
      </c>
    </row>
    <row r="954" spans="1:6" x14ac:dyDescent="0.2">
      <c r="A954" s="14">
        <v>43654</v>
      </c>
      <c r="B954" s="15" t="s">
        <v>52</v>
      </c>
      <c r="C954" s="2">
        <v>745000</v>
      </c>
      <c r="D954" s="25">
        <v>89.831335999999993</v>
      </c>
      <c r="E954" s="25">
        <v>90.18</v>
      </c>
      <c r="F954" s="25">
        <v>89.5</v>
      </c>
    </row>
    <row r="955" spans="1:6" x14ac:dyDescent="0.2">
      <c r="A955" s="14">
        <v>43655</v>
      </c>
      <c r="B955" s="15" t="s">
        <v>52</v>
      </c>
      <c r="C955" s="2">
        <v>765000</v>
      </c>
      <c r="D955" s="25">
        <v>90.621229</v>
      </c>
      <c r="E955" s="25">
        <v>91.04</v>
      </c>
      <c r="F955" s="25">
        <v>90.2</v>
      </c>
    </row>
    <row r="956" spans="1:6" x14ac:dyDescent="0.2">
      <c r="A956" s="14">
        <v>43656</v>
      </c>
      <c r="B956" s="15" t="s">
        <v>52</v>
      </c>
      <c r="C956" s="2">
        <v>880000</v>
      </c>
      <c r="D956" s="25">
        <v>90.574147999999994</v>
      </c>
      <c r="E956" s="25">
        <v>91.06</v>
      </c>
      <c r="F956" s="25">
        <v>89.9</v>
      </c>
    </row>
    <row r="957" spans="1:6" x14ac:dyDescent="0.2">
      <c r="A957" s="14">
        <v>43657</v>
      </c>
      <c r="B957" s="15" t="s">
        <v>52</v>
      </c>
      <c r="C957" s="2">
        <v>1180000</v>
      </c>
      <c r="D957" s="25">
        <v>90.638245999999995</v>
      </c>
      <c r="E957" s="25">
        <v>91.5</v>
      </c>
      <c r="F957" s="25">
        <v>89.4</v>
      </c>
    </row>
    <row r="958" spans="1:6" x14ac:dyDescent="0.2">
      <c r="A958" s="14">
        <v>43658</v>
      </c>
      <c r="B958" s="15" t="s">
        <v>52</v>
      </c>
      <c r="C958" s="2">
        <v>1300000</v>
      </c>
      <c r="D958" s="25">
        <v>88.436912000000007</v>
      </c>
      <c r="E958" s="25">
        <v>89.18</v>
      </c>
      <c r="F958" s="25">
        <v>87.5</v>
      </c>
    </row>
    <row r="959" spans="1:6" x14ac:dyDescent="0.2">
      <c r="A959" s="14">
        <v>43661</v>
      </c>
      <c r="B959" s="15" t="s">
        <v>52</v>
      </c>
      <c r="C959" s="2">
        <v>1220000</v>
      </c>
      <c r="D959" s="25">
        <v>87.599918000000002</v>
      </c>
      <c r="E959" s="25">
        <v>88.1</v>
      </c>
      <c r="F959" s="25">
        <v>87.1</v>
      </c>
    </row>
    <row r="960" spans="1:6" x14ac:dyDescent="0.2">
      <c r="A960" s="14">
        <v>43662</v>
      </c>
      <c r="B960" s="15" t="s">
        <v>52</v>
      </c>
      <c r="C960" s="2">
        <v>940000</v>
      </c>
      <c r="D960" s="25">
        <v>88.104361999999995</v>
      </c>
      <c r="E960" s="25">
        <v>88.3</v>
      </c>
      <c r="F960" s="25">
        <v>87.8</v>
      </c>
    </row>
    <row r="961" spans="1:6" x14ac:dyDescent="0.2">
      <c r="A961" s="14">
        <v>43663</v>
      </c>
      <c r="B961" s="15" t="s">
        <v>52</v>
      </c>
      <c r="C961" s="2">
        <v>1420000</v>
      </c>
      <c r="D961" s="25">
        <v>89.529471999999998</v>
      </c>
      <c r="E961" s="25">
        <v>90.16</v>
      </c>
      <c r="F961" s="25">
        <v>88.2</v>
      </c>
    </row>
    <row r="962" spans="1:6" x14ac:dyDescent="0.2">
      <c r="A962" s="14">
        <v>43664</v>
      </c>
      <c r="B962" s="15" t="s">
        <v>52</v>
      </c>
      <c r="C962" s="2">
        <v>1700000</v>
      </c>
      <c r="D962" s="25">
        <v>93.196411999999995</v>
      </c>
      <c r="E962" s="25">
        <v>94.35</v>
      </c>
      <c r="F962" s="25">
        <v>91</v>
      </c>
    </row>
    <row r="963" spans="1:6" x14ac:dyDescent="0.2">
      <c r="A963" s="14">
        <v>43665</v>
      </c>
      <c r="B963" s="15" t="s">
        <v>52</v>
      </c>
      <c r="C963" s="2">
        <v>1440000</v>
      </c>
      <c r="D963" s="25">
        <v>92.919905999999997</v>
      </c>
      <c r="E963" s="25">
        <v>93.45</v>
      </c>
      <c r="F963" s="25">
        <v>92.48</v>
      </c>
    </row>
    <row r="964" spans="1:6" x14ac:dyDescent="0.2">
      <c r="A964" s="14">
        <v>43668</v>
      </c>
      <c r="B964" s="15" t="s">
        <v>52</v>
      </c>
      <c r="C964" s="2">
        <v>800000</v>
      </c>
      <c r="D964" s="25">
        <v>92.521938000000006</v>
      </c>
      <c r="E964" s="25">
        <v>92.9</v>
      </c>
      <c r="F964" s="25">
        <v>91.9</v>
      </c>
    </row>
    <row r="965" spans="1:6" x14ac:dyDescent="0.2">
      <c r="A965" s="14">
        <v>43669</v>
      </c>
      <c r="B965" s="15" t="s">
        <v>52</v>
      </c>
      <c r="C965" s="2">
        <v>1000000</v>
      </c>
      <c r="D965" s="25">
        <v>92.681160000000006</v>
      </c>
      <c r="E965" s="25">
        <v>93.1</v>
      </c>
      <c r="F965" s="25">
        <v>92.1</v>
      </c>
    </row>
    <row r="966" spans="1:6" x14ac:dyDescent="0.2">
      <c r="A966" s="14">
        <v>43670</v>
      </c>
      <c r="B966" s="15" t="s">
        <v>52</v>
      </c>
      <c r="C966" s="2">
        <v>1090000</v>
      </c>
      <c r="D966" s="25">
        <v>91.518338999999997</v>
      </c>
      <c r="E966" s="25">
        <v>91.95</v>
      </c>
      <c r="F966" s="25">
        <v>90.8</v>
      </c>
    </row>
    <row r="967" spans="1:6" x14ac:dyDescent="0.2">
      <c r="A967" s="14">
        <v>43671</v>
      </c>
      <c r="B967" s="15" t="s">
        <v>52</v>
      </c>
      <c r="C967" s="2">
        <v>1350000</v>
      </c>
      <c r="D967" s="25">
        <v>91.992851999999999</v>
      </c>
      <c r="E967" s="25">
        <v>92.52</v>
      </c>
      <c r="F967" s="25">
        <v>91.17</v>
      </c>
    </row>
    <row r="968" spans="1:6" x14ac:dyDescent="0.2">
      <c r="A968" s="14">
        <v>43672</v>
      </c>
      <c r="B968" s="15" t="s">
        <v>52</v>
      </c>
      <c r="C968" s="2">
        <v>960000</v>
      </c>
      <c r="D968" s="25">
        <v>92.372917000000001</v>
      </c>
      <c r="E968" s="25">
        <v>92.66</v>
      </c>
      <c r="F968" s="25">
        <v>91.65</v>
      </c>
    </row>
    <row r="969" spans="1:6" x14ac:dyDescent="0.2">
      <c r="A969" s="14">
        <v>43675</v>
      </c>
      <c r="B969" s="15" t="s">
        <v>52</v>
      </c>
      <c r="C969" s="2">
        <v>880000</v>
      </c>
      <c r="D969" s="25">
        <v>91.403006000000005</v>
      </c>
      <c r="E969" s="25">
        <v>91.76</v>
      </c>
      <c r="F969" s="25">
        <v>90.7</v>
      </c>
    </row>
    <row r="970" spans="1:6" x14ac:dyDescent="0.2">
      <c r="A970" s="14">
        <v>43676</v>
      </c>
      <c r="B970" s="15" t="s">
        <v>52</v>
      </c>
      <c r="C970" s="2">
        <v>768500</v>
      </c>
      <c r="D970" s="25">
        <v>91.098764000000003</v>
      </c>
      <c r="E970" s="25">
        <v>91.7</v>
      </c>
      <c r="F970" s="25">
        <v>90.5</v>
      </c>
    </row>
    <row r="971" spans="1:6" x14ac:dyDescent="0.2">
      <c r="A971" s="14">
        <v>43677</v>
      </c>
      <c r="B971" s="15" t="s">
        <v>52</v>
      </c>
      <c r="C971" s="2">
        <v>1020000</v>
      </c>
      <c r="D971" s="25">
        <v>90.752724999999998</v>
      </c>
      <c r="E971" s="25">
        <v>91.7</v>
      </c>
      <c r="F971" s="25">
        <v>89.75</v>
      </c>
    </row>
    <row r="972" spans="1:6" x14ac:dyDescent="0.2">
      <c r="A972" s="14">
        <v>43679</v>
      </c>
      <c r="B972" s="15" t="s">
        <v>52</v>
      </c>
      <c r="C972" s="2">
        <v>1495000</v>
      </c>
      <c r="D972" s="25">
        <v>91.002123999999995</v>
      </c>
      <c r="E972" s="25">
        <v>91.7</v>
      </c>
      <c r="F972" s="25">
        <v>90.2</v>
      </c>
    </row>
    <row r="973" spans="1:6" x14ac:dyDescent="0.2">
      <c r="A973" s="14">
        <v>43682</v>
      </c>
      <c r="B973" s="15" t="s">
        <v>52</v>
      </c>
      <c r="C973" s="2">
        <v>905000</v>
      </c>
      <c r="D973" s="25">
        <v>89.292706999999993</v>
      </c>
      <c r="E973" s="25">
        <v>89.9</v>
      </c>
      <c r="F973" s="25">
        <v>88.6</v>
      </c>
    </row>
    <row r="974" spans="1:6" x14ac:dyDescent="0.2">
      <c r="A974" s="14">
        <v>43683</v>
      </c>
      <c r="B974" s="15" t="s">
        <v>52</v>
      </c>
      <c r="C974" s="2">
        <v>930000</v>
      </c>
      <c r="D974" s="25">
        <v>89.109354999999994</v>
      </c>
      <c r="E974" s="25">
        <v>89.5</v>
      </c>
      <c r="F974" s="25">
        <v>88.3</v>
      </c>
    </row>
    <row r="975" spans="1:6" x14ac:dyDescent="0.2">
      <c r="A975" s="14">
        <v>43684</v>
      </c>
      <c r="B975" s="15" t="s">
        <v>52</v>
      </c>
      <c r="C975" s="2">
        <v>628400</v>
      </c>
      <c r="D975" s="25">
        <v>87.612849999999995</v>
      </c>
      <c r="E975" s="25">
        <v>88.7</v>
      </c>
      <c r="F975" s="25">
        <v>85.6</v>
      </c>
    </row>
    <row r="976" spans="1:6" x14ac:dyDescent="0.2">
      <c r="A976" s="14">
        <v>44070</v>
      </c>
      <c r="B976" s="15" t="s">
        <v>52</v>
      </c>
      <c r="C976" s="2">
        <v>600000</v>
      </c>
      <c r="D976" s="25">
        <v>79.472499999999997</v>
      </c>
      <c r="E976" s="25">
        <v>79.94</v>
      </c>
      <c r="F976" s="25">
        <v>78.5</v>
      </c>
    </row>
    <row r="977" spans="1:6" x14ac:dyDescent="0.2">
      <c r="A977" s="14">
        <v>44071</v>
      </c>
      <c r="B977" s="15" t="s">
        <v>52</v>
      </c>
      <c r="C977" s="2">
        <v>600000</v>
      </c>
      <c r="D977" s="25">
        <v>78.493499999999997</v>
      </c>
      <c r="E977" s="25">
        <v>78.930000000000007</v>
      </c>
      <c r="F977" s="25">
        <v>77.900000000000006</v>
      </c>
    </row>
    <row r="978" spans="1:6" x14ac:dyDescent="0.2">
      <c r="A978" s="14">
        <v>44074</v>
      </c>
      <c r="B978" s="15" t="s">
        <v>52</v>
      </c>
      <c r="C978" s="2">
        <v>600000</v>
      </c>
      <c r="D978" s="25">
        <v>78.403166999999996</v>
      </c>
      <c r="E978" s="25">
        <v>78.73</v>
      </c>
      <c r="F978" s="25">
        <v>77.8</v>
      </c>
    </row>
    <row r="979" spans="1:6" x14ac:dyDescent="0.2">
      <c r="A979" s="14">
        <v>44075</v>
      </c>
      <c r="B979" s="15" t="s">
        <v>52</v>
      </c>
      <c r="C979" s="2">
        <v>600000</v>
      </c>
      <c r="D979" s="25">
        <v>79.954166999999998</v>
      </c>
      <c r="E979" s="25">
        <v>80.489999999999995</v>
      </c>
      <c r="F979" s="25">
        <v>79.239999999999995</v>
      </c>
    </row>
    <row r="980" spans="1:6" x14ac:dyDescent="0.2">
      <c r="A980" s="14">
        <v>44076</v>
      </c>
      <c r="B980" s="15" t="s">
        <v>52</v>
      </c>
      <c r="C980" s="2">
        <v>600000</v>
      </c>
      <c r="D980" s="25">
        <v>80.497366999999997</v>
      </c>
      <c r="E980" s="25">
        <v>80.8</v>
      </c>
      <c r="F980" s="25">
        <v>79.3</v>
      </c>
    </row>
    <row r="981" spans="1:6" x14ac:dyDescent="0.2">
      <c r="A981" s="14">
        <v>44077</v>
      </c>
      <c r="B981" s="15" t="s">
        <v>52</v>
      </c>
      <c r="C981" s="2">
        <v>600000</v>
      </c>
      <c r="D981" s="25">
        <v>81.2624</v>
      </c>
      <c r="E981" s="25">
        <v>81.819999999999993</v>
      </c>
      <c r="F981" s="25">
        <v>79.930000000000007</v>
      </c>
    </row>
    <row r="982" spans="1:6" x14ac:dyDescent="0.2">
      <c r="A982" s="14">
        <v>44078</v>
      </c>
      <c r="B982" s="15" t="s">
        <v>52</v>
      </c>
      <c r="C982" s="2">
        <v>600000</v>
      </c>
      <c r="D982" s="25">
        <v>79.507549999999995</v>
      </c>
      <c r="E982" s="25">
        <v>79.95</v>
      </c>
      <c r="F982" s="25">
        <v>78.62</v>
      </c>
    </row>
    <row r="983" spans="1:6" x14ac:dyDescent="0.2">
      <c r="A983" s="14">
        <v>44081</v>
      </c>
      <c r="B983" s="15" t="s">
        <v>52</v>
      </c>
      <c r="C983" s="2">
        <v>317162</v>
      </c>
      <c r="D983" s="25">
        <v>80.018009000000006</v>
      </c>
      <c r="E983" s="25">
        <v>80.75</v>
      </c>
      <c r="F983" s="25">
        <v>79.12</v>
      </c>
    </row>
    <row r="984" spans="1:6" x14ac:dyDescent="0.2">
      <c r="A984" s="14">
        <v>44082</v>
      </c>
      <c r="B984" s="15" t="s">
        <v>52</v>
      </c>
      <c r="C984" s="2">
        <v>600000</v>
      </c>
      <c r="D984" s="25">
        <v>80.016616999999997</v>
      </c>
      <c r="E984" s="25">
        <v>80.650000000000006</v>
      </c>
      <c r="F984" s="25">
        <v>79.52</v>
      </c>
    </row>
    <row r="985" spans="1:6" x14ac:dyDescent="0.2">
      <c r="A985" s="14">
        <v>44083</v>
      </c>
      <c r="B985" s="15" t="s">
        <v>52</v>
      </c>
      <c r="C985" s="2">
        <v>600000</v>
      </c>
      <c r="D985" s="25">
        <v>80.883916999999997</v>
      </c>
      <c r="E985" s="25">
        <v>81.5</v>
      </c>
      <c r="F985" s="25">
        <v>80.400000000000006</v>
      </c>
    </row>
    <row r="986" spans="1:6" x14ac:dyDescent="0.2">
      <c r="A986" s="14">
        <v>44084</v>
      </c>
      <c r="B986" s="15" t="s">
        <v>52</v>
      </c>
      <c r="C986" s="2">
        <v>600000</v>
      </c>
      <c r="D986" s="25">
        <v>81.333533000000003</v>
      </c>
      <c r="E986" s="25">
        <v>81.760000000000005</v>
      </c>
      <c r="F986" s="25">
        <v>80.959999999999994</v>
      </c>
    </row>
    <row r="987" spans="1:6" x14ac:dyDescent="0.2">
      <c r="A987" s="14">
        <v>44085</v>
      </c>
      <c r="B987" s="15" t="s">
        <v>52</v>
      </c>
      <c r="C987" s="2">
        <v>600000</v>
      </c>
      <c r="D987" s="25">
        <v>82.178382999999997</v>
      </c>
      <c r="E987" s="25">
        <v>82.52</v>
      </c>
      <c r="F987" s="25">
        <v>81.319999999999993</v>
      </c>
    </row>
    <row r="988" spans="1:6" x14ac:dyDescent="0.2">
      <c r="A988" s="14">
        <v>44088</v>
      </c>
      <c r="B988" s="15" t="s">
        <v>52</v>
      </c>
      <c r="C988" s="2">
        <v>600000</v>
      </c>
      <c r="D988" s="25">
        <v>81.501067000000006</v>
      </c>
      <c r="E988" s="25">
        <v>81.87</v>
      </c>
      <c r="F988" s="25">
        <v>81.260000000000005</v>
      </c>
    </row>
    <row r="989" spans="1:6" x14ac:dyDescent="0.2">
      <c r="A989" s="14">
        <v>44089</v>
      </c>
      <c r="B989" s="15" t="s">
        <v>52</v>
      </c>
      <c r="C989" s="2">
        <v>600000</v>
      </c>
      <c r="D989" s="25">
        <v>83.120017000000004</v>
      </c>
      <c r="E989" s="25">
        <v>83.57</v>
      </c>
      <c r="F989" s="25">
        <v>82.34</v>
      </c>
    </row>
    <row r="990" spans="1:6" x14ac:dyDescent="0.2">
      <c r="A990" s="14">
        <v>44090</v>
      </c>
      <c r="B990" s="15" t="s">
        <v>52</v>
      </c>
      <c r="C990" s="2">
        <v>600000</v>
      </c>
      <c r="D990" s="25">
        <v>83.648482999999999</v>
      </c>
      <c r="E990" s="25">
        <v>83.98</v>
      </c>
      <c r="F990" s="25">
        <v>82.74</v>
      </c>
    </row>
    <row r="991" spans="1:6" x14ac:dyDescent="0.2">
      <c r="A991" s="14">
        <v>44091</v>
      </c>
      <c r="B991" s="15" t="s">
        <v>52</v>
      </c>
      <c r="C991" s="2">
        <v>600000</v>
      </c>
      <c r="D991" s="25">
        <v>82.294483</v>
      </c>
      <c r="E991" s="25">
        <v>82.55</v>
      </c>
      <c r="F991" s="25">
        <v>81.430000000000007</v>
      </c>
    </row>
    <row r="992" spans="1:6" x14ac:dyDescent="0.2">
      <c r="A992" s="14">
        <v>44092</v>
      </c>
      <c r="B992" s="15" t="s">
        <v>52</v>
      </c>
      <c r="C992" s="2">
        <v>600000</v>
      </c>
      <c r="D992" s="25">
        <v>83.502782999999994</v>
      </c>
      <c r="E992" s="25">
        <v>83.9</v>
      </c>
      <c r="F992" s="25">
        <v>82.83</v>
      </c>
    </row>
    <row r="993" spans="1:6" x14ac:dyDescent="0.2">
      <c r="A993" s="14">
        <v>44095</v>
      </c>
      <c r="B993" s="15" t="s">
        <v>52</v>
      </c>
      <c r="C993" s="2">
        <v>600000</v>
      </c>
      <c r="D993" s="25">
        <v>82.232083000000003</v>
      </c>
      <c r="E993" s="25">
        <v>83.15</v>
      </c>
      <c r="F993" s="25">
        <v>81.17</v>
      </c>
    </row>
    <row r="994" spans="1:6" x14ac:dyDescent="0.2">
      <c r="A994" s="14">
        <v>44096</v>
      </c>
      <c r="B994" s="15" t="s">
        <v>52</v>
      </c>
      <c r="C994" s="2">
        <v>600000</v>
      </c>
      <c r="D994" s="25">
        <v>81.838667000000001</v>
      </c>
      <c r="E994" s="25">
        <v>82.2</v>
      </c>
      <c r="F994" s="25">
        <v>81.42</v>
      </c>
    </row>
    <row r="995" spans="1:6" x14ac:dyDescent="0.2">
      <c r="A995" s="14">
        <v>44097</v>
      </c>
      <c r="B995" s="15" t="s">
        <v>52</v>
      </c>
      <c r="C995" s="2">
        <v>600000</v>
      </c>
      <c r="D995" s="25">
        <v>81.645750000000007</v>
      </c>
      <c r="E995" s="25">
        <v>81.96</v>
      </c>
      <c r="F995" s="25">
        <v>80.8</v>
      </c>
    </row>
    <row r="996" spans="1:6" x14ac:dyDescent="0.2">
      <c r="A996" s="14">
        <v>44098</v>
      </c>
      <c r="B996" s="15" t="s">
        <v>52</v>
      </c>
      <c r="C996" s="2">
        <v>600000</v>
      </c>
      <c r="D996" s="25">
        <v>80.466250000000002</v>
      </c>
      <c r="E996" s="25">
        <v>80.97</v>
      </c>
      <c r="F996" s="25">
        <v>79.819999999999993</v>
      </c>
    </row>
    <row r="997" spans="1:6" x14ac:dyDescent="0.2">
      <c r="A997" s="14">
        <v>44099</v>
      </c>
      <c r="B997" s="15" t="s">
        <v>52</v>
      </c>
      <c r="C997" s="2">
        <v>600000</v>
      </c>
      <c r="D997" s="25">
        <v>79.924882999999994</v>
      </c>
      <c r="E997" s="25">
        <v>80.55</v>
      </c>
      <c r="F997" s="25">
        <v>79.2</v>
      </c>
    </row>
    <row r="998" spans="1:6" x14ac:dyDescent="0.2">
      <c r="A998" s="14">
        <v>44102</v>
      </c>
      <c r="B998" s="15" t="s">
        <v>52</v>
      </c>
      <c r="C998" s="2">
        <v>600000</v>
      </c>
      <c r="D998" s="25">
        <v>81.291749999999993</v>
      </c>
      <c r="E998" s="25">
        <v>81.55</v>
      </c>
      <c r="F998" s="25">
        <v>80.95</v>
      </c>
    </row>
    <row r="999" spans="1:6" x14ac:dyDescent="0.2">
      <c r="A999" s="14">
        <v>44103</v>
      </c>
      <c r="B999" s="15" t="s">
        <v>52</v>
      </c>
      <c r="C999" s="2">
        <v>600000</v>
      </c>
      <c r="D999" s="25">
        <v>81.204466999999994</v>
      </c>
      <c r="E999" s="25">
        <v>81.599999999999994</v>
      </c>
      <c r="F999" s="25">
        <v>80.489999999999995</v>
      </c>
    </row>
    <row r="1000" spans="1:6" x14ac:dyDescent="0.2">
      <c r="A1000" s="14">
        <v>44104</v>
      </c>
      <c r="B1000" s="15" t="s">
        <v>52</v>
      </c>
      <c r="C1000" s="2">
        <v>600000</v>
      </c>
      <c r="D1000" s="25">
        <v>80.386283000000006</v>
      </c>
      <c r="E1000" s="25">
        <v>80.760000000000005</v>
      </c>
      <c r="F1000" s="25">
        <v>79.84</v>
      </c>
    </row>
    <row r="1001" spans="1:6" x14ac:dyDescent="0.2">
      <c r="A1001" s="14">
        <v>44105</v>
      </c>
      <c r="B1001" s="15" t="s">
        <v>52</v>
      </c>
      <c r="C1001" s="2">
        <v>600000</v>
      </c>
      <c r="D1001" s="25">
        <v>81.153182999999999</v>
      </c>
      <c r="E1001" s="25">
        <v>81.489999999999995</v>
      </c>
      <c r="F1001" s="25">
        <v>80.55</v>
      </c>
    </row>
    <row r="1002" spans="1:6" x14ac:dyDescent="0.2">
      <c r="A1002" s="14">
        <v>44106</v>
      </c>
      <c r="B1002" s="15" t="s">
        <v>52</v>
      </c>
      <c r="C1002" s="2">
        <v>600000</v>
      </c>
      <c r="D1002" s="25">
        <v>80.141932999999995</v>
      </c>
      <c r="E1002" s="25">
        <v>80.599999999999994</v>
      </c>
      <c r="F1002" s="25">
        <v>79.5</v>
      </c>
    </row>
    <row r="1003" spans="1:6" x14ac:dyDescent="0.2">
      <c r="A1003" s="14">
        <v>44109</v>
      </c>
      <c r="B1003" s="15" t="s">
        <v>52</v>
      </c>
      <c r="C1003" s="2">
        <v>600000</v>
      </c>
      <c r="D1003" s="25">
        <v>81.029399999999995</v>
      </c>
      <c r="E1003" s="25">
        <v>81.25</v>
      </c>
      <c r="F1003" s="25">
        <v>80.7</v>
      </c>
    </row>
    <row r="1004" spans="1:6" x14ac:dyDescent="0.2">
      <c r="A1004" s="14">
        <v>44110</v>
      </c>
      <c r="B1004" s="15" t="s">
        <v>52</v>
      </c>
      <c r="C1004" s="2">
        <v>600000</v>
      </c>
      <c r="D1004" s="25">
        <v>80.246350000000007</v>
      </c>
      <c r="E1004" s="25">
        <v>80.84</v>
      </c>
      <c r="F1004" s="25">
        <v>79.739999999999995</v>
      </c>
    </row>
    <row r="1005" spans="1:6" x14ac:dyDescent="0.2">
      <c r="A1005" s="14">
        <v>44111</v>
      </c>
      <c r="B1005" s="15" t="s">
        <v>52</v>
      </c>
      <c r="C1005" s="2">
        <v>600000</v>
      </c>
      <c r="D1005" s="25">
        <v>79.251867000000004</v>
      </c>
      <c r="E1005" s="25">
        <v>80</v>
      </c>
      <c r="F1005" s="25">
        <v>78.489999999999995</v>
      </c>
    </row>
    <row r="1006" spans="1:6" x14ac:dyDescent="0.2">
      <c r="A1006" s="14">
        <v>44112</v>
      </c>
      <c r="B1006" s="15" t="s">
        <v>52</v>
      </c>
      <c r="C1006" s="2">
        <v>600000</v>
      </c>
      <c r="D1006" s="25">
        <v>79.988217000000006</v>
      </c>
      <c r="E1006" s="25">
        <v>80.5</v>
      </c>
      <c r="F1006" s="25">
        <v>79.099999999999994</v>
      </c>
    </row>
    <row r="1007" spans="1:6" x14ac:dyDescent="0.2">
      <c r="A1007" s="14">
        <v>44113</v>
      </c>
      <c r="B1007" s="15" t="s">
        <v>52</v>
      </c>
      <c r="C1007" s="2">
        <v>600000</v>
      </c>
      <c r="D1007" s="25">
        <v>80.970399999999998</v>
      </c>
      <c r="E1007" s="25">
        <v>81.22</v>
      </c>
      <c r="F1007" s="25">
        <v>80.48</v>
      </c>
    </row>
    <row r="1008" spans="1:6" x14ac:dyDescent="0.2">
      <c r="A1008" s="14">
        <v>44116</v>
      </c>
      <c r="B1008" s="15" t="s">
        <v>52</v>
      </c>
      <c r="C1008" s="2">
        <v>600000</v>
      </c>
      <c r="D1008" s="25">
        <v>80.909417000000005</v>
      </c>
      <c r="E1008" s="25">
        <v>81.23</v>
      </c>
      <c r="F1008" s="25">
        <v>80.28</v>
      </c>
    </row>
    <row r="1009" spans="1:6" x14ac:dyDescent="0.2">
      <c r="A1009" s="14">
        <v>44117</v>
      </c>
      <c r="B1009" s="15" t="s">
        <v>52</v>
      </c>
      <c r="C1009" s="2">
        <v>600000</v>
      </c>
      <c r="D1009" s="25">
        <v>81.095483000000002</v>
      </c>
      <c r="E1009" s="25">
        <v>81.59</v>
      </c>
      <c r="F1009" s="25">
        <v>80.42</v>
      </c>
    </row>
    <row r="1010" spans="1:6" x14ac:dyDescent="0.2">
      <c r="A1010" s="14">
        <v>44118</v>
      </c>
      <c r="B1010" s="15" t="s">
        <v>52</v>
      </c>
      <c r="C1010" s="2">
        <v>600000</v>
      </c>
      <c r="D1010" s="25">
        <v>80.509</v>
      </c>
      <c r="E1010" s="25">
        <v>80.930000000000007</v>
      </c>
      <c r="F1010" s="25">
        <v>80.17</v>
      </c>
    </row>
    <row r="1011" spans="1:6" x14ac:dyDescent="0.2">
      <c r="A1011" s="14">
        <v>44119</v>
      </c>
      <c r="B1011" s="15" t="s">
        <v>52</v>
      </c>
      <c r="C1011" s="2">
        <v>600000</v>
      </c>
      <c r="D1011" s="25">
        <v>78.475082999999998</v>
      </c>
      <c r="E1011" s="25">
        <v>79.2</v>
      </c>
      <c r="F1011" s="25">
        <v>78.010000000000005</v>
      </c>
    </row>
    <row r="1012" spans="1:6" x14ac:dyDescent="0.2">
      <c r="A1012" s="14">
        <v>44120</v>
      </c>
      <c r="B1012" s="15" t="s">
        <v>52</v>
      </c>
      <c r="C1012" s="2">
        <v>600000</v>
      </c>
      <c r="D1012" s="25">
        <v>78.697682999999998</v>
      </c>
      <c r="E1012" s="25">
        <v>79.650000000000006</v>
      </c>
      <c r="F1012" s="25">
        <v>78.239999999999995</v>
      </c>
    </row>
    <row r="1013" spans="1:6" x14ac:dyDescent="0.2">
      <c r="A1013" s="14">
        <v>44123</v>
      </c>
      <c r="B1013" s="15" t="s">
        <v>52</v>
      </c>
      <c r="C1013" s="2">
        <v>600000</v>
      </c>
      <c r="D1013" s="25">
        <v>79.203000000000003</v>
      </c>
      <c r="E1013" s="25">
        <v>79.62</v>
      </c>
      <c r="F1013" s="25">
        <v>78.67</v>
      </c>
    </row>
    <row r="1014" spans="1:6" x14ac:dyDescent="0.2">
      <c r="A1014" s="14">
        <v>44124</v>
      </c>
      <c r="B1014" s="15" t="s">
        <v>52</v>
      </c>
      <c r="C1014" s="2">
        <v>600000</v>
      </c>
      <c r="D1014" s="25">
        <v>77.781917000000007</v>
      </c>
      <c r="E1014" s="25">
        <v>78.400000000000006</v>
      </c>
      <c r="F1014" s="25">
        <v>77.13</v>
      </c>
    </row>
    <row r="1015" spans="1:6" x14ac:dyDescent="0.2">
      <c r="A1015" s="14">
        <v>44125</v>
      </c>
      <c r="B1015" s="15" t="s">
        <v>52</v>
      </c>
      <c r="C1015" s="2">
        <v>600000</v>
      </c>
      <c r="D1015" s="25">
        <v>77.095500000000001</v>
      </c>
      <c r="E1015" s="25">
        <v>77.45</v>
      </c>
      <c r="F1015" s="25">
        <v>76.63</v>
      </c>
    </row>
    <row r="1016" spans="1:6" x14ac:dyDescent="0.2">
      <c r="A1016" s="14">
        <v>44126</v>
      </c>
      <c r="B1016" s="15" t="s">
        <v>52</v>
      </c>
      <c r="C1016" s="2">
        <v>600000</v>
      </c>
      <c r="D1016" s="25">
        <v>76.284417000000005</v>
      </c>
      <c r="E1016" s="25">
        <v>76.73</v>
      </c>
      <c r="F1016" s="25">
        <v>75.650000000000006</v>
      </c>
    </row>
    <row r="1017" spans="1:6" x14ac:dyDescent="0.2">
      <c r="A1017" s="14">
        <v>44127</v>
      </c>
      <c r="B1017" s="15" t="s">
        <v>52</v>
      </c>
      <c r="C1017" s="2">
        <v>282838</v>
      </c>
      <c r="D1017" s="25">
        <v>76.698935000000006</v>
      </c>
      <c r="E1017" s="25">
        <v>76.92</v>
      </c>
      <c r="F1017" s="25">
        <v>76.38</v>
      </c>
    </row>
    <row r="1018" spans="1:6" x14ac:dyDescent="0.2">
      <c r="A1018" s="14">
        <v>44160</v>
      </c>
      <c r="B1018" s="15" t="s">
        <v>52</v>
      </c>
      <c r="C1018" s="2">
        <v>335000</v>
      </c>
      <c r="D1018" s="25">
        <v>81.059760999999995</v>
      </c>
      <c r="E1018" s="25">
        <v>81.36</v>
      </c>
      <c r="F1018" s="25">
        <v>80.78</v>
      </c>
    </row>
    <row r="1019" spans="1:6" x14ac:dyDescent="0.2">
      <c r="A1019" s="14">
        <v>44161</v>
      </c>
      <c r="B1019" s="15" t="s">
        <v>52</v>
      </c>
      <c r="C1019" s="2">
        <v>335000</v>
      </c>
      <c r="D1019" s="25">
        <v>81.37603</v>
      </c>
      <c r="E1019" s="25">
        <v>81.55</v>
      </c>
      <c r="F1019" s="25">
        <v>81.239999999999995</v>
      </c>
    </row>
    <row r="1020" spans="1:6" x14ac:dyDescent="0.2">
      <c r="A1020" s="14">
        <v>44162</v>
      </c>
      <c r="B1020" s="15" t="s">
        <v>52</v>
      </c>
      <c r="C1020" s="2">
        <v>335000</v>
      </c>
      <c r="D1020" s="25">
        <v>81.236209000000002</v>
      </c>
      <c r="E1020" s="25">
        <v>81.599999999999994</v>
      </c>
      <c r="F1020" s="25">
        <v>80.86</v>
      </c>
    </row>
    <row r="1021" spans="1:6" x14ac:dyDescent="0.2">
      <c r="A1021" s="14">
        <v>44165</v>
      </c>
      <c r="B1021" s="15" t="s">
        <v>52</v>
      </c>
      <c r="C1021" s="2">
        <v>335000</v>
      </c>
      <c r="D1021" s="25">
        <v>81.203761</v>
      </c>
      <c r="E1021" s="25">
        <v>82.17</v>
      </c>
      <c r="F1021" s="25">
        <v>80.75</v>
      </c>
    </row>
    <row r="1022" spans="1:6" x14ac:dyDescent="0.2">
      <c r="A1022" s="14">
        <v>44166</v>
      </c>
      <c r="B1022" s="15" t="s">
        <v>52</v>
      </c>
      <c r="C1022" s="2">
        <v>335000</v>
      </c>
      <c r="D1022" s="25">
        <v>81.529970000000006</v>
      </c>
      <c r="E1022" s="25">
        <v>82</v>
      </c>
      <c r="F1022" s="25">
        <v>80.7</v>
      </c>
    </row>
    <row r="1023" spans="1:6" x14ac:dyDescent="0.2">
      <c r="A1023" s="14">
        <v>44167</v>
      </c>
      <c r="B1023" s="15" t="s">
        <v>52</v>
      </c>
      <c r="C1023" s="2">
        <v>335000</v>
      </c>
      <c r="D1023" s="25">
        <v>81.951402999999999</v>
      </c>
      <c r="E1023" s="25">
        <v>82.56</v>
      </c>
      <c r="F1023" s="25">
        <v>81.05</v>
      </c>
    </row>
    <row r="1024" spans="1:6" x14ac:dyDescent="0.2">
      <c r="A1024" s="14">
        <v>44168</v>
      </c>
      <c r="B1024" s="15" t="s">
        <v>52</v>
      </c>
      <c r="C1024" s="2">
        <v>335000</v>
      </c>
      <c r="D1024" s="25">
        <v>81.309881000000004</v>
      </c>
      <c r="E1024" s="25">
        <v>82.1</v>
      </c>
      <c r="F1024" s="25">
        <v>80.599999999999994</v>
      </c>
    </row>
    <row r="1025" spans="1:6" x14ac:dyDescent="0.2">
      <c r="A1025" s="14">
        <v>44169</v>
      </c>
      <c r="B1025" s="15" t="s">
        <v>52</v>
      </c>
      <c r="C1025" s="2">
        <v>335000</v>
      </c>
      <c r="D1025" s="25">
        <v>81.115194000000002</v>
      </c>
      <c r="E1025" s="25">
        <v>81.42</v>
      </c>
      <c r="F1025" s="25">
        <v>80.650000000000006</v>
      </c>
    </row>
    <row r="1026" spans="1:6" x14ac:dyDescent="0.2">
      <c r="A1026" s="14">
        <v>44172</v>
      </c>
      <c r="B1026" s="15" t="s">
        <v>52</v>
      </c>
      <c r="C1026" s="2">
        <v>335000</v>
      </c>
      <c r="D1026" s="25">
        <v>81.614178999999993</v>
      </c>
      <c r="E1026" s="25">
        <v>81.97</v>
      </c>
      <c r="F1026" s="25">
        <v>81.2</v>
      </c>
    </row>
    <row r="1027" spans="1:6" x14ac:dyDescent="0.2">
      <c r="A1027" s="14">
        <v>44173</v>
      </c>
      <c r="B1027" s="15" t="s">
        <v>52</v>
      </c>
      <c r="C1027" s="2">
        <v>335000</v>
      </c>
      <c r="D1027" s="25">
        <v>80.591254000000006</v>
      </c>
      <c r="E1027" s="25">
        <v>81.52</v>
      </c>
      <c r="F1027" s="25">
        <v>79.95</v>
      </c>
    </row>
    <row r="1028" spans="1:6" x14ac:dyDescent="0.2">
      <c r="A1028" s="14">
        <v>44174</v>
      </c>
      <c r="B1028" s="15" t="s">
        <v>52</v>
      </c>
      <c r="C1028" s="2">
        <v>335000</v>
      </c>
      <c r="D1028" s="25">
        <v>81.494179000000003</v>
      </c>
      <c r="E1028" s="25">
        <v>81.77</v>
      </c>
      <c r="F1028" s="25">
        <v>80.88</v>
      </c>
    </row>
    <row r="1029" spans="1:6" x14ac:dyDescent="0.2">
      <c r="A1029" s="14">
        <v>44175</v>
      </c>
      <c r="B1029" s="15" t="s">
        <v>52</v>
      </c>
      <c r="C1029" s="2">
        <v>335000</v>
      </c>
      <c r="D1029" s="25">
        <v>81.825224000000006</v>
      </c>
      <c r="E1029" s="25">
        <v>82.2</v>
      </c>
      <c r="F1029" s="25">
        <v>81.3</v>
      </c>
    </row>
    <row r="1030" spans="1:6" x14ac:dyDescent="0.2">
      <c r="A1030" s="14">
        <v>44176</v>
      </c>
      <c r="B1030" s="15" t="s">
        <v>52</v>
      </c>
      <c r="C1030" s="2">
        <v>335000</v>
      </c>
      <c r="D1030" s="25">
        <v>81.326089999999994</v>
      </c>
      <c r="E1030" s="25">
        <v>81.96</v>
      </c>
      <c r="F1030" s="25">
        <v>80.5</v>
      </c>
    </row>
    <row r="1031" spans="1:6" x14ac:dyDescent="0.2">
      <c r="A1031" s="14">
        <v>44179</v>
      </c>
      <c r="B1031" s="15" t="s">
        <v>52</v>
      </c>
      <c r="C1031" s="2">
        <v>335000</v>
      </c>
      <c r="D1031" s="25">
        <v>81.521850999999998</v>
      </c>
      <c r="E1031" s="25">
        <v>82.3</v>
      </c>
      <c r="F1031" s="25">
        <v>80.989999999999995</v>
      </c>
    </row>
    <row r="1032" spans="1:6" x14ac:dyDescent="0.2">
      <c r="A1032" s="14">
        <v>44180</v>
      </c>
      <c r="B1032" s="15" t="s">
        <v>52</v>
      </c>
      <c r="C1032" s="2">
        <v>335000</v>
      </c>
      <c r="D1032" s="25">
        <v>80.142984999999996</v>
      </c>
      <c r="E1032" s="25">
        <v>80.599999999999994</v>
      </c>
      <c r="F1032" s="25">
        <v>79.599999999999994</v>
      </c>
    </row>
    <row r="1033" spans="1:6" x14ac:dyDescent="0.2">
      <c r="A1033" s="14">
        <v>44181</v>
      </c>
      <c r="B1033" s="15" t="s">
        <v>52</v>
      </c>
      <c r="C1033" s="2">
        <v>335000</v>
      </c>
      <c r="D1033" s="25">
        <v>80.435790999999995</v>
      </c>
      <c r="E1033" s="25">
        <v>80.739999999999995</v>
      </c>
      <c r="F1033" s="25">
        <v>79.930000000000007</v>
      </c>
    </row>
    <row r="1034" spans="1:6" x14ac:dyDescent="0.2">
      <c r="A1034" s="14">
        <v>44182</v>
      </c>
      <c r="B1034" s="15" t="s">
        <v>52</v>
      </c>
      <c r="C1034" s="2">
        <v>335000</v>
      </c>
      <c r="D1034" s="25">
        <v>81.649671999999995</v>
      </c>
      <c r="E1034" s="25">
        <v>81.97</v>
      </c>
      <c r="F1034" s="25">
        <v>80.739999999999995</v>
      </c>
    </row>
    <row r="1035" spans="1:6" x14ac:dyDescent="0.2">
      <c r="A1035" s="14">
        <v>44183</v>
      </c>
      <c r="B1035" s="15" t="s">
        <v>52</v>
      </c>
      <c r="C1035" s="2">
        <v>335000</v>
      </c>
      <c r="D1035" s="25">
        <v>81.560896</v>
      </c>
      <c r="E1035" s="25">
        <v>82.1</v>
      </c>
      <c r="F1035" s="25">
        <v>80.8</v>
      </c>
    </row>
    <row r="1036" spans="1:6" x14ac:dyDescent="0.2">
      <c r="A1036" s="14">
        <v>44186</v>
      </c>
      <c r="B1036" s="15" t="s">
        <v>52</v>
      </c>
      <c r="C1036" s="2">
        <v>335000</v>
      </c>
      <c r="D1036" s="25">
        <v>78.926567000000006</v>
      </c>
      <c r="E1036" s="25">
        <v>79.86</v>
      </c>
      <c r="F1036" s="25">
        <v>77.8</v>
      </c>
    </row>
    <row r="1037" spans="1:6" x14ac:dyDescent="0.2">
      <c r="A1037" s="14">
        <v>44187</v>
      </c>
      <c r="B1037" s="15" t="s">
        <v>52</v>
      </c>
      <c r="C1037" s="2">
        <v>335000</v>
      </c>
      <c r="D1037" s="25">
        <v>78.44</v>
      </c>
      <c r="E1037" s="25">
        <v>78.650000000000006</v>
      </c>
      <c r="F1037" s="25">
        <v>78</v>
      </c>
    </row>
    <row r="1038" spans="1:6" x14ac:dyDescent="0.2">
      <c r="A1038" s="14">
        <v>44188</v>
      </c>
      <c r="B1038" s="15" t="s">
        <v>52</v>
      </c>
      <c r="C1038" s="2">
        <v>335000</v>
      </c>
      <c r="D1038" s="25">
        <v>78.746806000000007</v>
      </c>
      <c r="E1038" s="25">
        <v>79.12</v>
      </c>
      <c r="F1038" s="25">
        <v>78.2</v>
      </c>
    </row>
    <row r="1039" spans="1:6" x14ac:dyDescent="0.2">
      <c r="A1039" s="14">
        <v>44193</v>
      </c>
      <c r="B1039" s="15" t="s">
        <v>52</v>
      </c>
      <c r="C1039" s="2">
        <v>335000</v>
      </c>
      <c r="D1039" s="25">
        <v>80.671642000000006</v>
      </c>
      <c r="E1039" s="25">
        <v>80.989999999999995</v>
      </c>
      <c r="F1039" s="25">
        <v>79.989999999999995</v>
      </c>
    </row>
    <row r="1040" spans="1:6" x14ac:dyDescent="0.2">
      <c r="A1040" s="14">
        <v>44194</v>
      </c>
      <c r="B1040" s="15" t="s">
        <v>52</v>
      </c>
      <c r="C1040" s="2">
        <v>335000</v>
      </c>
      <c r="D1040" s="25">
        <v>82.226657000000003</v>
      </c>
      <c r="E1040" s="25">
        <v>82.84</v>
      </c>
      <c r="F1040" s="25">
        <v>81.290000000000006</v>
      </c>
    </row>
    <row r="1041" spans="1:6" x14ac:dyDescent="0.2">
      <c r="A1041" s="14">
        <v>44195</v>
      </c>
      <c r="B1041" s="15" t="s">
        <v>52</v>
      </c>
      <c r="C1041" s="2">
        <v>335000</v>
      </c>
      <c r="D1041" s="25">
        <v>83.182536999999996</v>
      </c>
      <c r="E1041" s="25">
        <v>83.51</v>
      </c>
      <c r="F1041" s="25">
        <v>82.75</v>
      </c>
    </row>
    <row r="1042" spans="1:6" x14ac:dyDescent="0.2">
      <c r="A1042" s="14">
        <v>44200</v>
      </c>
      <c r="B1042" s="15" t="s">
        <v>52</v>
      </c>
      <c r="C1042" s="2">
        <v>335000</v>
      </c>
      <c r="D1042" s="25">
        <v>83.839299999999994</v>
      </c>
      <c r="E1042" s="25">
        <v>84.35</v>
      </c>
      <c r="F1042" s="25">
        <v>83.38</v>
      </c>
    </row>
    <row r="1043" spans="1:6" x14ac:dyDescent="0.2">
      <c r="A1043" s="14">
        <v>44201</v>
      </c>
      <c r="B1043" s="15" t="s">
        <v>52</v>
      </c>
      <c r="C1043" s="2">
        <v>335000</v>
      </c>
      <c r="D1043" s="25">
        <v>83.338686999999993</v>
      </c>
      <c r="E1043" s="25">
        <v>83.67</v>
      </c>
      <c r="F1043" s="25">
        <v>82.93</v>
      </c>
    </row>
    <row r="1044" spans="1:6" x14ac:dyDescent="0.2">
      <c r="A1044" s="14">
        <v>44202</v>
      </c>
      <c r="B1044" s="15" t="s">
        <v>52</v>
      </c>
      <c r="C1044" s="2">
        <v>335000</v>
      </c>
      <c r="D1044" s="25">
        <v>82.534954999999997</v>
      </c>
      <c r="E1044" s="25">
        <v>83.15</v>
      </c>
      <c r="F1044" s="25">
        <v>82.03</v>
      </c>
    </row>
    <row r="1045" spans="1:6" x14ac:dyDescent="0.2">
      <c r="A1045" s="14">
        <v>44203</v>
      </c>
      <c r="B1045" s="15" t="s">
        <v>52</v>
      </c>
      <c r="C1045" s="2">
        <v>335000</v>
      </c>
      <c r="D1045" s="25">
        <v>82.345536999999993</v>
      </c>
      <c r="E1045" s="25">
        <v>83</v>
      </c>
      <c r="F1045" s="25">
        <v>81.52</v>
      </c>
    </row>
    <row r="1046" spans="1:6" x14ac:dyDescent="0.2">
      <c r="A1046" s="14">
        <v>44204</v>
      </c>
      <c r="B1046" s="15" t="s">
        <v>52</v>
      </c>
      <c r="C1046" s="2">
        <v>335000</v>
      </c>
      <c r="D1046" s="25">
        <v>83.283760999999998</v>
      </c>
      <c r="E1046" s="25">
        <v>83.76</v>
      </c>
      <c r="F1046" s="25">
        <v>83</v>
      </c>
    </row>
    <row r="1047" spans="1:6" x14ac:dyDescent="0.2">
      <c r="A1047" s="14">
        <v>44207</v>
      </c>
      <c r="B1047" s="15" t="s">
        <v>52</v>
      </c>
      <c r="C1047" s="2">
        <v>335000</v>
      </c>
      <c r="D1047" s="25">
        <v>83.581433000000004</v>
      </c>
      <c r="E1047" s="25">
        <v>84.03</v>
      </c>
      <c r="F1047" s="25">
        <v>82.8</v>
      </c>
    </row>
    <row r="1048" spans="1:6" x14ac:dyDescent="0.2">
      <c r="A1048" s="14">
        <v>44208</v>
      </c>
      <c r="B1048" s="15" t="s">
        <v>52</v>
      </c>
      <c r="C1048" s="2">
        <v>335000</v>
      </c>
      <c r="D1048" s="25">
        <v>83.533790999999994</v>
      </c>
      <c r="E1048" s="25">
        <v>84.1</v>
      </c>
      <c r="F1048" s="25">
        <v>83.14</v>
      </c>
    </row>
    <row r="1049" spans="1:6" x14ac:dyDescent="0.2">
      <c r="A1049" s="14">
        <v>44209</v>
      </c>
      <c r="B1049" s="15" t="s">
        <v>52</v>
      </c>
      <c r="C1049" s="2">
        <v>335000</v>
      </c>
      <c r="D1049" s="25">
        <v>83.348208999999997</v>
      </c>
      <c r="E1049" s="25">
        <v>83.54</v>
      </c>
      <c r="F1049" s="25">
        <v>83</v>
      </c>
    </row>
    <row r="1050" spans="1:6" x14ac:dyDescent="0.2">
      <c r="A1050" s="14">
        <v>44210</v>
      </c>
      <c r="B1050" s="15" t="s">
        <v>52</v>
      </c>
      <c r="C1050" s="2">
        <v>335000</v>
      </c>
      <c r="D1050" s="25">
        <v>83.601044999999999</v>
      </c>
      <c r="E1050" s="25">
        <v>84.14</v>
      </c>
      <c r="F1050" s="25">
        <v>82.75</v>
      </c>
    </row>
    <row r="1051" spans="1:6" x14ac:dyDescent="0.2">
      <c r="A1051" s="14">
        <v>44211</v>
      </c>
      <c r="B1051" s="15" t="s">
        <v>52</v>
      </c>
      <c r="C1051" s="2">
        <v>335000</v>
      </c>
      <c r="D1051" s="25">
        <v>84.944357999999994</v>
      </c>
      <c r="E1051" s="25">
        <v>85.85</v>
      </c>
      <c r="F1051" s="25">
        <v>84.4</v>
      </c>
    </row>
    <row r="1052" spans="1:6" x14ac:dyDescent="0.2">
      <c r="A1052" s="14">
        <v>44214</v>
      </c>
      <c r="B1052" s="15" t="s">
        <v>52</v>
      </c>
      <c r="C1052" s="2">
        <v>335000</v>
      </c>
      <c r="D1052" s="25">
        <v>84.702224000000001</v>
      </c>
      <c r="E1052" s="25">
        <v>85.09</v>
      </c>
      <c r="F1052" s="25">
        <v>84.31</v>
      </c>
    </row>
    <row r="1053" spans="1:6" x14ac:dyDescent="0.2">
      <c r="A1053" s="14">
        <v>44215</v>
      </c>
      <c r="B1053" s="15" t="s">
        <v>52</v>
      </c>
      <c r="C1053" s="2">
        <v>335000</v>
      </c>
      <c r="D1053" s="25">
        <v>85.480053999999996</v>
      </c>
      <c r="E1053" s="25">
        <v>85.76</v>
      </c>
      <c r="F1053" s="25">
        <v>85.19</v>
      </c>
    </row>
    <row r="1054" spans="1:6" x14ac:dyDescent="0.2">
      <c r="A1054" s="14">
        <v>44216</v>
      </c>
      <c r="B1054" s="15" t="s">
        <v>52</v>
      </c>
      <c r="C1054" s="2">
        <v>335000</v>
      </c>
      <c r="D1054" s="25">
        <v>86.146955000000005</v>
      </c>
      <c r="E1054" s="25">
        <v>86.48</v>
      </c>
      <c r="F1054" s="25">
        <v>85.58</v>
      </c>
    </row>
    <row r="1055" spans="1:6" x14ac:dyDescent="0.2">
      <c r="A1055" s="14">
        <v>44217</v>
      </c>
      <c r="B1055" s="15" t="s">
        <v>52</v>
      </c>
      <c r="C1055" s="2">
        <v>335000</v>
      </c>
      <c r="D1055" s="25">
        <v>86.023075000000006</v>
      </c>
      <c r="E1055" s="25">
        <v>86.57</v>
      </c>
      <c r="F1055" s="25">
        <v>85.46</v>
      </c>
    </row>
    <row r="1056" spans="1:6" x14ac:dyDescent="0.2">
      <c r="A1056" s="14">
        <v>44218</v>
      </c>
      <c r="B1056" s="15" t="s">
        <v>52</v>
      </c>
      <c r="C1056" s="2">
        <v>335000</v>
      </c>
      <c r="D1056" s="25">
        <v>85.713328000000004</v>
      </c>
      <c r="E1056" s="25">
        <v>86.11</v>
      </c>
      <c r="F1056" s="25">
        <v>85.01</v>
      </c>
    </row>
    <row r="1057" spans="1:6" x14ac:dyDescent="0.2">
      <c r="A1057" s="14">
        <v>44221</v>
      </c>
      <c r="B1057" s="15" t="s">
        <v>52</v>
      </c>
      <c r="C1057" s="2">
        <v>335000</v>
      </c>
      <c r="D1057" s="25">
        <v>86.458387999999999</v>
      </c>
      <c r="E1057" s="25">
        <v>86.88</v>
      </c>
      <c r="F1057" s="25">
        <v>86.03</v>
      </c>
    </row>
    <row r="1058" spans="1:6" x14ac:dyDescent="0.2">
      <c r="A1058" s="14">
        <v>44222</v>
      </c>
      <c r="B1058" s="15" t="s">
        <v>52</v>
      </c>
      <c r="C1058" s="2">
        <v>335000</v>
      </c>
      <c r="D1058" s="25">
        <v>83.929671999999997</v>
      </c>
      <c r="E1058" s="25">
        <v>84.49</v>
      </c>
      <c r="F1058" s="25">
        <v>83.32</v>
      </c>
    </row>
    <row r="1059" spans="1:6" x14ac:dyDescent="0.2">
      <c r="A1059" s="14">
        <v>44223</v>
      </c>
      <c r="B1059" s="15" t="s">
        <v>52</v>
      </c>
      <c r="C1059" s="2">
        <v>335000</v>
      </c>
      <c r="D1059" s="25">
        <v>84.422477999999998</v>
      </c>
      <c r="E1059" s="25">
        <v>85.16</v>
      </c>
      <c r="F1059" s="25">
        <v>83.58</v>
      </c>
    </row>
    <row r="1060" spans="1:6" x14ac:dyDescent="0.2">
      <c r="A1060" s="14">
        <v>44224</v>
      </c>
      <c r="B1060" s="15" t="s">
        <v>52</v>
      </c>
      <c r="C1060" s="2">
        <v>335000</v>
      </c>
      <c r="D1060" s="25">
        <v>83.287223999999995</v>
      </c>
      <c r="E1060" s="25">
        <v>83.9</v>
      </c>
      <c r="F1060" s="25">
        <v>82.49</v>
      </c>
    </row>
    <row r="1061" spans="1:6" x14ac:dyDescent="0.2">
      <c r="A1061" s="14">
        <v>44225</v>
      </c>
      <c r="B1061" s="15" t="s">
        <v>52</v>
      </c>
      <c r="C1061" s="2">
        <v>335000</v>
      </c>
      <c r="D1061" s="25">
        <v>81.739671999999999</v>
      </c>
      <c r="E1061" s="25">
        <v>82.44</v>
      </c>
      <c r="F1061" s="25">
        <v>80.900000000000006</v>
      </c>
    </row>
    <row r="1062" spans="1:6" x14ac:dyDescent="0.2">
      <c r="A1062" s="14">
        <v>44228</v>
      </c>
      <c r="B1062" s="15" t="s">
        <v>52</v>
      </c>
      <c r="C1062" s="2">
        <v>335000</v>
      </c>
      <c r="D1062" s="25">
        <v>81.167700999999994</v>
      </c>
      <c r="E1062" s="25">
        <v>81.58</v>
      </c>
      <c r="F1062" s="25">
        <v>80.760000000000005</v>
      </c>
    </row>
    <row r="1063" spans="1:6" x14ac:dyDescent="0.2">
      <c r="A1063" s="14">
        <v>44229</v>
      </c>
      <c r="B1063" s="15" t="s">
        <v>52</v>
      </c>
      <c r="C1063" s="2">
        <v>335000</v>
      </c>
      <c r="D1063" s="25">
        <v>81.189119000000005</v>
      </c>
      <c r="E1063" s="25">
        <v>81.790000000000006</v>
      </c>
      <c r="F1063" s="25">
        <v>80.73</v>
      </c>
    </row>
    <row r="1064" spans="1:6" x14ac:dyDescent="0.2">
      <c r="A1064" s="14">
        <v>44230</v>
      </c>
      <c r="B1064" s="15" t="s">
        <v>52</v>
      </c>
      <c r="C1064" s="2">
        <v>335000</v>
      </c>
      <c r="D1064" s="25">
        <v>80.855402999999995</v>
      </c>
      <c r="E1064" s="25">
        <v>81.58</v>
      </c>
      <c r="F1064" s="25">
        <v>80.25</v>
      </c>
    </row>
    <row r="1065" spans="1:6" x14ac:dyDescent="0.2">
      <c r="A1065" s="14">
        <v>44231</v>
      </c>
      <c r="B1065" s="15" t="s">
        <v>52</v>
      </c>
      <c r="C1065" s="2">
        <v>335000</v>
      </c>
      <c r="D1065" s="25">
        <v>81.545805999999999</v>
      </c>
      <c r="E1065" s="25">
        <v>82.12</v>
      </c>
      <c r="F1065" s="25">
        <v>80.790000000000006</v>
      </c>
    </row>
    <row r="1066" spans="1:6" x14ac:dyDescent="0.2">
      <c r="A1066" s="14">
        <v>44232</v>
      </c>
      <c r="B1066" s="15" t="s">
        <v>52</v>
      </c>
      <c r="C1066" s="2">
        <v>335000</v>
      </c>
      <c r="D1066" s="25">
        <v>81.828821000000005</v>
      </c>
      <c r="E1066" s="25">
        <v>82.3</v>
      </c>
      <c r="F1066" s="25">
        <v>81.53</v>
      </c>
    </row>
    <row r="1067" spans="1:6" x14ac:dyDescent="0.2">
      <c r="A1067" s="14">
        <v>44235</v>
      </c>
      <c r="B1067" s="15" t="s">
        <v>52</v>
      </c>
      <c r="C1067" s="2">
        <v>335000</v>
      </c>
      <c r="D1067" s="25">
        <v>82.149253999999999</v>
      </c>
      <c r="E1067" s="25">
        <v>82.63</v>
      </c>
      <c r="F1067" s="25">
        <v>81.599999999999994</v>
      </c>
    </row>
    <row r="1068" spans="1:6" x14ac:dyDescent="0.2">
      <c r="A1068" s="14">
        <v>44236</v>
      </c>
      <c r="B1068" s="15" t="s">
        <v>52</v>
      </c>
      <c r="C1068" s="2">
        <v>335000</v>
      </c>
      <c r="D1068" s="25">
        <v>81.538417999999993</v>
      </c>
      <c r="E1068" s="25">
        <v>81.819999999999993</v>
      </c>
      <c r="F1068" s="25">
        <v>81.19</v>
      </c>
    </row>
    <row r="1069" spans="1:6" x14ac:dyDescent="0.2">
      <c r="A1069" s="14">
        <v>44237</v>
      </c>
      <c r="B1069" s="15" t="s">
        <v>52</v>
      </c>
      <c r="C1069" s="2">
        <v>335000</v>
      </c>
      <c r="D1069" s="25">
        <v>81.720269000000002</v>
      </c>
      <c r="E1069" s="25">
        <v>82.14</v>
      </c>
      <c r="F1069" s="25">
        <v>81.42</v>
      </c>
    </row>
    <row r="1070" spans="1:6" x14ac:dyDescent="0.2">
      <c r="A1070" s="14">
        <v>44238</v>
      </c>
      <c r="B1070" s="15" t="s">
        <v>52</v>
      </c>
      <c r="C1070" s="2">
        <v>335000</v>
      </c>
      <c r="D1070" s="25">
        <v>82.233671999999999</v>
      </c>
      <c r="E1070" s="25">
        <v>82.71</v>
      </c>
      <c r="F1070" s="25">
        <v>81.61</v>
      </c>
    </row>
    <row r="1071" spans="1:6" x14ac:dyDescent="0.2">
      <c r="A1071" s="14">
        <v>44239</v>
      </c>
      <c r="B1071" s="15" t="s">
        <v>52</v>
      </c>
      <c r="C1071" s="2">
        <v>335000</v>
      </c>
      <c r="D1071" s="25">
        <v>81.869478000000001</v>
      </c>
      <c r="E1071" s="25">
        <v>82.15</v>
      </c>
      <c r="F1071" s="25">
        <v>81.59</v>
      </c>
    </row>
    <row r="1072" spans="1:6" x14ac:dyDescent="0.2">
      <c r="A1072" s="14">
        <v>44242</v>
      </c>
      <c r="B1072" s="15" t="s">
        <v>52</v>
      </c>
      <c r="C1072" s="2">
        <v>335000</v>
      </c>
      <c r="D1072" s="25">
        <v>82.405745999999994</v>
      </c>
      <c r="E1072" s="25">
        <v>82.67</v>
      </c>
      <c r="F1072" s="25">
        <v>82.03</v>
      </c>
    </row>
    <row r="1073" spans="1:6" x14ac:dyDescent="0.2">
      <c r="A1073" s="14">
        <v>44243</v>
      </c>
      <c r="B1073" s="15" t="s">
        <v>52</v>
      </c>
      <c r="C1073" s="2">
        <v>335000</v>
      </c>
      <c r="D1073" s="25">
        <v>82.150672</v>
      </c>
      <c r="E1073" s="25">
        <v>82.46</v>
      </c>
      <c r="F1073" s="25">
        <v>81.849999999999994</v>
      </c>
    </row>
    <row r="1074" spans="1:6" x14ac:dyDescent="0.2">
      <c r="A1074" s="14">
        <v>44244</v>
      </c>
      <c r="B1074" s="15" t="s">
        <v>52</v>
      </c>
      <c r="C1074" s="2">
        <v>335000</v>
      </c>
      <c r="D1074" s="25">
        <v>81.260418000000001</v>
      </c>
      <c r="E1074" s="25">
        <v>81.510000000000005</v>
      </c>
      <c r="F1074" s="25">
        <v>81.040000000000006</v>
      </c>
    </row>
    <row r="1075" spans="1:6" x14ac:dyDescent="0.2">
      <c r="A1075" s="14">
        <v>44245</v>
      </c>
      <c r="B1075" s="15" t="s">
        <v>52</v>
      </c>
      <c r="C1075" s="2">
        <v>335000</v>
      </c>
      <c r="D1075" s="25">
        <v>80.629209000000003</v>
      </c>
      <c r="E1075" s="25">
        <v>81.150000000000006</v>
      </c>
      <c r="F1075" s="25">
        <v>80.040000000000006</v>
      </c>
    </row>
    <row r="1076" spans="1:6" x14ac:dyDescent="0.2">
      <c r="A1076" s="14">
        <v>44246</v>
      </c>
      <c r="B1076" s="15" t="s">
        <v>52</v>
      </c>
      <c r="C1076" s="2">
        <v>335000</v>
      </c>
      <c r="D1076" s="25">
        <v>79.484746000000001</v>
      </c>
      <c r="E1076" s="25">
        <v>79.959999999999994</v>
      </c>
      <c r="F1076" s="25">
        <v>79.09</v>
      </c>
    </row>
    <row r="1077" spans="1:6" x14ac:dyDescent="0.2">
      <c r="A1077" s="14">
        <v>44249</v>
      </c>
      <c r="B1077" s="15" t="s">
        <v>52</v>
      </c>
      <c r="C1077" s="2">
        <v>335000</v>
      </c>
      <c r="D1077" s="25">
        <v>79.245656999999994</v>
      </c>
      <c r="E1077" s="25">
        <v>79.98</v>
      </c>
      <c r="F1077" s="25">
        <v>78.84</v>
      </c>
    </row>
    <row r="1078" spans="1:6" x14ac:dyDescent="0.2">
      <c r="A1078" s="14">
        <v>44250</v>
      </c>
      <c r="B1078" s="15" t="s">
        <v>52</v>
      </c>
      <c r="C1078" s="2">
        <v>335000</v>
      </c>
      <c r="D1078" s="25">
        <v>78.311432999999994</v>
      </c>
      <c r="E1078" s="25">
        <v>78.930000000000007</v>
      </c>
      <c r="F1078" s="25">
        <v>77.61</v>
      </c>
    </row>
    <row r="1079" spans="1:6" x14ac:dyDescent="0.2">
      <c r="A1079" s="14">
        <v>44251</v>
      </c>
      <c r="B1079" s="15" t="s">
        <v>52</v>
      </c>
      <c r="C1079" s="2">
        <v>335000</v>
      </c>
      <c r="D1079" s="25">
        <v>79.277700999999993</v>
      </c>
      <c r="E1079" s="25">
        <v>79.92</v>
      </c>
      <c r="F1079" s="25">
        <v>78.58</v>
      </c>
    </row>
    <row r="1080" spans="1:6" x14ac:dyDescent="0.2">
      <c r="A1080" s="14">
        <v>44252</v>
      </c>
      <c r="B1080" s="15" t="s">
        <v>52</v>
      </c>
      <c r="C1080" s="2">
        <v>335000</v>
      </c>
      <c r="D1080" s="25">
        <v>79.201881</v>
      </c>
      <c r="E1080" s="25">
        <v>79.7</v>
      </c>
      <c r="F1080" s="25">
        <v>78.83</v>
      </c>
    </row>
    <row r="1081" spans="1:6" x14ac:dyDescent="0.2">
      <c r="A1081" s="14">
        <v>44253</v>
      </c>
      <c r="B1081" s="15" t="s">
        <v>52</v>
      </c>
      <c r="C1081" s="2">
        <v>335000</v>
      </c>
      <c r="D1081" s="25">
        <v>79.113910000000004</v>
      </c>
      <c r="E1081" s="25">
        <v>79.84</v>
      </c>
      <c r="F1081" s="25">
        <v>78.11</v>
      </c>
    </row>
    <row r="1082" spans="1:6" x14ac:dyDescent="0.2">
      <c r="A1082" s="14">
        <v>44256</v>
      </c>
      <c r="B1082" s="15" t="s">
        <v>52</v>
      </c>
      <c r="C1082" s="2">
        <v>335000</v>
      </c>
      <c r="D1082" s="25">
        <v>79.283850999999999</v>
      </c>
      <c r="E1082" s="25">
        <v>79.680000000000007</v>
      </c>
      <c r="F1082" s="25">
        <v>78.5</v>
      </c>
    </row>
    <row r="1083" spans="1:6" x14ac:dyDescent="0.2">
      <c r="A1083" s="14">
        <v>44258</v>
      </c>
      <c r="B1083" s="15" t="s">
        <v>52</v>
      </c>
      <c r="C1083" s="2">
        <v>335000</v>
      </c>
      <c r="D1083" s="25">
        <v>80.905522000000005</v>
      </c>
      <c r="E1083" s="25">
        <v>81.41</v>
      </c>
      <c r="F1083" s="25">
        <v>80.05</v>
      </c>
    </row>
    <row r="1084" spans="1:6" x14ac:dyDescent="0.2">
      <c r="A1084" s="14">
        <v>44259</v>
      </c>
      <c r="B1084" s="15" t="s">
        <v>52</v>
      </c>
      <c r="C1084" s="2">
        <v>335000</v>
      </c>
      <c r="D1084" s="25">
        <v>77.944806</v>
      </c>
      <c r="E1084" s="25">
        <v>78.39</v>
      </c>
      <c r="F1084" s="25">
        <v>77.5</v>
      </c>
    </row>
    <row r="1085" spans="1:6" x14ac:dyDescent="0.2">
      <c r="A1085" s="14">
        <v>44260</v>
      </c>
      <c r="B1085" s="15" t="s">
        <v>52</v>
      </c>
      <c r="C1085" s="2">
        <v>335000</v>
      </c>
      <c r="D1085" s="25">
        <v>77.380268999999998</v>
      </c>
      <c r="E1085" s="25">
        <v>77.83</v>
      </c>
      <c r="F1085" s="25">
        <v>77</v>
      </c>
    </row>
    <row r="1086" spans="1:6" x14ac:dyDescent="0.2">
      <c r="A1086" s="14">
        <v>44263</v>
      </c>
      <c r="B1086" s="15" t="s">
        <v>52</v>
      </c>
      <c r="C1086" s="2">
        <v>335000</v>
      </c>
      <c r="D1086" s="25">
        <v>78.430865999999995</v>
      </c>
      <c r="E1086" s="25">
        <v>79.180000000000007</v>
      </c>
      <c r="F1086" s="25">
        <v>77.930000000000007</v>
      </c>
    </row>
    <row r="1087" spans="1:6" x14ac:dyDescent="0.2">
      <c r="A1087" s="14">
        <v>44264</v>
      </c>
      <c r="B1087" s="15" t="s">
        <v>52</v>
      </c>
      <c r="C1087" s="2">
        <v>335000</v>
      </c>
      <c r="D1087" s="25">
        <v>78.184596999999997</v>
      </c>
      <c r="E1087" s="25">
        <v>78.61</v>
      </c>
      <c r="F1087" s="25">
        <v>77.42</v>
      </c>
    </row>
    <row r="1088" spans="1:6" x14ac:dyDescent="0.2">
      <c r="A1088" s="14">
        <v>44265</v>
      </c>
      <c r="B1088" s="15" t="s">
        <v>52</v>
      </c>
      <c r="C1088" s="2">
        <v>335000</v>
      </c>
      <c r="D1088" s="25">
        <v>78.045626999999996</v>
      </c>
      <c r="E1088" s="25">
        <v>78.52</v>
      </c>
      <c r="F1088" s="25">
        <v>77.459999999999994</v>
      </c>
    </row>
    <row r="1089" spans="1:6" x14ac:dyDescent="0.2">
      <c r="A1089" s="14">
        <v>44266</v>
      </c>
      <c r="B1089" s="15" t="s">
        <v>52</v>
      </c>
      <c r="C1089" s="2">
        <v>335000</v>
      </c>
      <c r="D1089" s="25">
        <v>78.378</v>
      </c>
      <c r="E1089" s="25">
        <v>78.66</v>
      </c>
      <c r="F1089" s="25">
        <v>78.03</v>
      </c>
    </row>
    <row r="1090" spans="1:6" x14ac:dyDescent="0.2">
      <c r="A1090" s="14">
        <v>44267</v>
      </c>
      <c r="B1090" s="15" t="s">
        <v>52</v>
      </c>
      <c r="C1090" s="2">
        <v>335000</v>
      </c>
      <c r="D1090" s="25">
        <v>78.272896000000003</v>
      </c>
      <c r="E1090" s="25">
        <v>78.62</v>
      </c>
      <c r="F1090" s="25">
        <v>77.97</v>
      </c>
    </row>
    <row r="1091" spans="1:6" x14ac:dyDescent="0.2">
      <c r="A1091" s="14">
        <v>44270</v>
      </c>
      <c r="B1091" s="15" t="s">
        <v>52</v>
      </c>
      <c r="C1091" s="2">
        <v>335000</v>
      </c>
      <c r="D1091" s="25">
        <v>78.375641999999999</v>
      </c>
      <c r="E1091" s="25">
        <v>78.599999999999994</v>
      </c>
      <c r="F1091" s="25">
        <v>78</v>
      </c>
    </row>
    <row r="1092" spans="1:6" x14ac:dyDescent="0.2">
      <c r="A1092" s="14">
        <v>44271</v>
      </c>
      <c r="B1092" s="15" t="s">
        <v>52</v>
      </c>
      <c r="C1092" s="2">
        <v>335000</v>
      </c>
      <c r="D1092" s="25">
        <v>79.371253999999993</v>
      </c>
      <c r="E1092" s="25">
        <v>79.83</v>
      </c>
      <c r="F1092" s="25">
        <v>78.989999999999995</v>
      </c>
    </row>
    <row r="1093" spans="1:6" x14ac:dyDescent="0.2">
      <c r="A1093" s="14">
        <v>44272</v>
      </c>
      <c r="B1093" s="15" t="s">
        <v>52</v>
      </c>
      <c r="C1093" s="2">
        <v>335000</v>
      </c>
      <c r="D1093" s="25">
        <v>79.150909999999996</v>
      </c>
      <c r="E1093" s="25">
        <v>79.73</v>
      </c>
      <c r="F1093" s="25">
        <v>78.75</v>
      </c>
    </row>
    <row r="1094" spans="1:6" x14ac:dyDescent="0.2">
      <c r="A1094" s="14">
        <v>44273</v>
      </c>
      <c r="B1094" s="15" t="s">
        <v>52</v>
      </c>
      <c r="C1094" s="2">
        <v>335000</v>
      </c>
      <c r="D1094" s="25">
        <v>79.499761000000007</v>
      </c>
      <c r="E1094" s="25">
        <v>79.88</v>
      </c>
      <c r="F1094" s="25">
        <v>79.08</v>
      </c>
    </row>
    <row r="1095" spans="1:6" x14ac:dyDescent="0.2">
      <c r="A1095" s="14">
        <v>44274</v>
      </c>
      <c r="B1095" s="15" t="s">
        <v>52</v>
      </c>
      <c r="C1095" s="2">
        <v>335000</v>
      </c>
      <c r="D1095" s="25">
        <v>79.764895999999993</v>
      </c>
      <c r="E1095" s="25">
        <v>80.09</v>
      </c>
      <c r="F1095" s="25">
        <v>79.33</v>
      </c>
    </row>
    <row r="1096" spans="1:6" x14ac:dyDescent="0.2">
      <c r="A1096" s="14">
        <v>44277</v>
      </c>
      <c r="B1096" s="15" t="s">
        <v>52</v>
      </c>
      <c r="C1096" s="2">
        <v>335000</v>
      </c>
      <c r="D1096" s="25">
        <v>79.434836000000004</v>
      </c>
      <c r="E1096" s="25">
        <v>79.95</v>
      </c>
      <c r="F1096" s="25">
        <v>78.88</v>
      </c>
    </row>
    <row r="1097" spans="1:6" x14ac:dyDescent="0.2">
      <c r="A1097" s="14">
        <v>44278</v>
      </c>
      <c r="B1097" s="15" t="s">
        <v>52</v>
      </c>
      <c r="C1097" s="2">
        <v>335000</v>
      </c>
      <c r="D1097" s="25">
        <v>80.746506999999994</v>
      </c>
      <c r="E1097" s="25">
        <v>81.28</v>
      </c>
      <c r="F1097" s="25">
        <v>80.31</v>
      </c>
    </row>
    <row r="1098" spans="1:6" x14ac:dyDescent="0.2">
      <c r="A1098" s="14">
        <v>44279</v>
      </c>
      <c r="B1098" s="15" t="s">
        <v>52</v>
      </c>
      <c r="C1098" s="2">
        <v>335000</v>
      </c>
      <c r="D1098" s="25">
        <v>80.688433000000003</v>
      </c>
      <c r="E1098" s="25">
        <v>81.06</v>
      </c>
      <c r="F1098" s="25">
        <v>80.36</v>
      </c>
    </row>
    <row r="1099" spans="1:6" x14ac:dyDescent="0.2">
      <c r="A1099" s="14">
        <v>44280</v>
      </c>
      <c r="B1099" s="15" t="s">
        <v>52</v>
      </c>
      <c r="C1099" s="2">
        <v>335000</v>
      </c>
      <c r="D1099" s="25">
        <v>81.150806000000003</v>
      </c>
      <c r="E1099" s="25">
        <v>81.62</v>
      </c>
      <c r="F1099" s="25">
        <v>80.48</v>
      </c>
    </row>
    <row r="1100" spans="1:6" x14ac:dyDescent="0.2">
      <c r="A1100" s="14">
        <v>44281</v>
      </c>
      <c r="B1100" s="15" t="s">
        <v>52</v>
      </c>
      <c r="C1100" s="2">
        <v>179668</v>
      </c>
      <c r="D1100" s="25">
        <v>81.604658000000001</v>
      </c>
      <c r="E1100" s="25">
        <v>81.790000000000006</v>
      </c>
      <c r="F1100" s="25">
        <v>81.430000000000007</v>
      </c>
    </row>
    <row r="1101" spans="1:6" x14ac:dyDescent="0.2">
      <c r="A1101" s="14">
        <v>44348</v>
      </c>
      <c r="B1101" s="15" t="s">
        <v>52</v>
      </c>
      <c r="C1101" s="2">
        <v>500000</v>
      </c>
      <c r="D1101" s="25">
        <v>79.604240000000004</v>
      </c>
      <c r="E1101" s="25">
        <v>80.069999999999993</v>
      </c>
      <c r="F1101" s="25">
        <v>79.06</v>
      </c>
    </row>
    <row r="1102" spans="1:6" x14ac:dyDescent="0.2">
      <c r="A1102" s="14">
        <v>44349</v>
      </c>
      <c r="B1102" s="15" t="s">
        <v>52</v>
      </c>
      <c r="C1102" s="2">
        <v>500000</v>
      </c>
      <c r="D1102" s="25">
        <v>80.079419999999999</v>
      </c>
      <c r="E1102" s="25">
        <v>80.34</v>
      </c>
      <c r="F1102" s="25">
        <v>79.430000000000007</v>
      </c>
    </row>
    <row r="1103" spans="1:6" x14ac:dyDescent="0.2">
      <c r="A1103" s="14">
        <v>44350</v>
      </c>
      <c r="B1103" s="15" t="s">
        <v>52</v>
      </c>
      <c r="C1103" s="2">
        <v>500000</v>
      </c>
      <c r="D1103" s="25">
        <v>80.227860000000007</v>
      </c>
      <c r="E1103" s="25">
        <v>80.78</v>
      </c>
      <c r="F1103" s="25">
        <v>79.92</v>
      </c>
    </row>
    <row r="1104" spans="1:6" x14ac:dyDescent="0.2">
      <c r="A1104" s="14">
        <v>44351</v>
      </c>
      <c r="B1104" s="15" t="s">
        <v>52</v>
      </c>
      <c r="C1104" s="2">
        <v>500000</v>
      </c>
      <c r="D1104" s="25">
        <v>80.775859999999994</v>
      </c>
      <c r="E1104" s="25">
        <v>81.16</v>
      </c>
      <c r="F1104" s="25">
        <v>80.53</v>
      </c>
    </row>
    <row r="1105" spans="1:6" x14ac:dyDescent="0.2">
      <c r="A1105" s="14">
        <v>44354</v>
      </c>
      <c r="B1105" s="15" t="s">
        <v>52</v>
      </c>
      <c r="C1105" s="2">
        <v>500000</v>
      </c>
      <c r="D1105" s="25">
        <v>80.427779999999998</v>
      </c>
      <c r="E1105" s="25">
        <v>80.8</v>
      </c>
      <c r="F1105" s="25">
        <v>79.87</v>
      </c>
    </row>
    <row r="1106" spans="1:6" x14ac:dyDescent="0.2">
      <c r="A1106" s="14">
        <v>44355</v>
      </c>
      <c r="B1106" s="15" t="s">
        <v>52</v>
      </c>
      <c r="C1106" s="2">
        <v>500000</v>
      </c>
      <c r="D1106" s="25">
        <v>80.923900000000003</v>
      </c>
      <c r="E1106" s="25">
        <v>81.239999999999995</v>
      </c>
      <c r="F1106" s="25">
        <v>80.53</v>
      </c>
    </row>
    <row r="1107" spans="1:6" x14ac:dyDescent="0.2">
      <c r="A1107" s="14">
        <v>44356</v>
      </c>
      <c r="B1107" s="15" t="s">
        <v>52</v>
      </c>
      <c r="C1107" s="2">
        <v>500000</v>
      </c>
      <c r="D1107" s="25">
        <v>81.444419999999994</v>
      </c>
      <c r="E1107" s="25">
        <v>82.38</v>
      </c>
      <c r="F1107" s="25">
        <v>80.400000000000006</v>
      </c>
    </row>
    <row r="1108" spans="1:6" x14ac:dyDescent="0.2">
      <c r="A1108" s="14">
        <v>44357</v>
      </c>
      <c r="B1108" s="15" t="s">
        <v>52</v>
      </c>
      <c r="C1108" s="2">
        <v>500000</v>
      </c>
      <c r="D1108" s="25">
        <v>83.125159999999994</v>
      </c>
      <c r="E1108" s="25">
        <v>83.58</v>
      </c>
      <c r="F1108" s="25">
        <v>82.73</v>
      </c>
    </row>
    <row r="1109" spans="1:6" x14ac:dyDescent="0.2">
      <c r="A1109" s="14">
        <v>44358</v>
      </c>
      <c r="B1109" s="15" t="s">
        <v>52</v>
      </c>
      <c r="C1109" s="2">
        <v>500000</v>
      </c>
      <c r="D1109" s="25">
        <v>83.74906</v>
      </c>
      <c r="E1109" s="25">
        <v>84.04</v>
      </c>
      <c r="F1109" s="25">
        <v>83.2</v>
      </c>
    </row>
    <row r="1110" spans="1:6" x14ac:dyDescent="0.2">
      <c r="A1110" s="14">
        <v>44361</v>
      </c>
      <c r="B1110" s="15" t="s">
        <v>52</v>
      </c>
      <c r="C1110" s="2">
        <v>500000</v>
      </c>
      <c r="D1110" s="25">
        <v>83.871899999999997</v>
      </c>
      <c r="E1110" s="25">
        <v>84.09</v>
      </c>
      <c r="F1110" s="25">
        <v>83.61</v>
      </c>
    </row>
    <row r="1111" spans="1:6" x14ac:dyDescent="0.2">
      <c r="A1111" s="14">
        <v>44362</v>
      </c>
      <c r="B1111" s="15" t="s">
        <v>52</v>
      </c>
      <c r="C1111" s="2">
        <v>500000</v>
      </c>
      <c r="D1111" s="25">
        <v>84.563699999999997</v>
      </c>
      <c r="E1111" s="25">
        <v>84.93</v>
      </c>
      <c r="F1111" s="25">
        <v>84.28</v>
      </c>
    </row>
    <row r="1112" spans="1:6" x14ac:dyDescent="0.2">
      <c r="A1112" s="14">
        <v>44363</v>
      </c>
      <c r="B1112" s="15" t="s">
        <v>52</v>
      </c>
      <c r="C1112" s="2">
        <v>500000</v>
      </c>
      <c r="D1112" s="25">
        <v>84.938395</v>
      </c>
      <c r="E1112" s="25">
        <v>85.33</v>
      </c>
      <c r="F1112" s="25">
        <v>84.25</v>
      </c>
    </row>
    <row r="1113" spans="1:6" x14ac:dyDescent="0.2">
      <c r="A1113" s="14">
        <v>44364</v>
      </c>
      <c r="B1113" s="15" t="s">
        <v>52</v>
      </c>
      <c r="C1113" s="2">
        <v>500000</v>
      </c>
      <c r="D1113" s="25">
        <v>85.511139999999997</v>
      </c>
      <c r="E1113" s="25">
        <v>86.12</v>
      </c>
      <c r="F1113" s="25">
        <v>84.92</v>
      </c>
    </row>
    <row r="1114" spans="1:6" x14ac:dyDescent="0.2">
      <c r="A1114" s="14">
        <v>44365</v>
      </c>
      <c r="B1114" s="15" t="s">
        <v>52</v>
      </c>
      <c r="C1114" s="2">
        <v>500000</v>
      </c>
      <c r="D1114" s="25">
        <v>86.292159999999996</v>
      </c>
      <c r="E1114" s="25">
        <v>86.72</v>
      </c>
      <c r="F1114" s="25">
        <v>86.06</v>
      </c>
    </row>
    <row r="1115" spans="1:6" x14ac:dyDescent="0.2">
      <c r="A1115" s="14">
        <v>44368</v>
      </c>
      <c r="B1115" s="15" t="s">
        <v>52</v>
      </c>
      <c r="C1115" s="2">
        <v>500000</v>
      </c>
      <c r="D1115" s="25">
        <v>85.981920000000002</v>
      </c>
      <c r="E1115" s="25">
        <v>86.3</v>
      </c>
      <c r="F1115" s="25">
        <v>85.65</v>
      </c>
    </row>
    <row r="1116" spans="1:6" x14ac:dyDescent="0.2">
      <c r="A1116" s="14">
        <v>44369</v>
      </c>
      <c r="B1116" s="15" t="s">
        <v>52</v>
      </c>
      <c r="C1116" s="2">
        <v>500000</v>
      </c>
      <c r="D1116" s="25">
        <v>85.897679999999994</v>
      </c>
      <c r="E1116" s="25">
        <v>86.16</v>
      </c>
      <c r="F1116" s="25">
        <v>85.45</v>
      </c>
    </row>
    <row r="1117" spans="1:6" x14ac:dyDescent="0.2">
      <c r="A1117" s="14">
        <v>44370</v>
      </c>
      <c r="B1117" s="15" t="s">
        <v>52</v>
      </c>
      <c r="C1117" s="2">
        <v>500000</v>
      </c>
      <c r="D1117" s="25">
        <v>85.771100000000004</v>
      </c>
      <c r="E1117" s="25">
        <v>86.11</v>
      </c>
      <c r="F1117" s="25">
        <v>85.06</v>
      </c>
    </row>
    <row r="1118" spans="1:6" x14ac:dyDescent="0.2">
      <c r="A1118" s="14">
        <v>44371</v>
      </c>
      <c r="B1118" s="15" t="s">
        <v>52</v>
      </c>
      <c r="C1118" s="2">
        <v>100000</v>
      </c>
      <c r="D1118" s="25">
        <v>84.89</v>
      </c>
      <c r="E1118" s="25">
        <v>85.54</v>
      </c>
      <c r="F1118" s="25">
        <v>84.59</v>
      </c>
    </row>
    <row r="1119" spans="1:6" x14ac:dyDescent="0.2">
      <c r="A1119" s="14">
        <v>44551</v>
      </c>
      <c r="B1119" s="15" t="s">
        <v>52</v>
      </c>
      <c r="C1119" s="2">
        <v>500000</v>
      </c>
      <c r="D1119" s="25">
        <v>79.423240000000007</v>
      </c>
      <c r="E1119" s="25">
        <v>79.760000000000005</v>
      </c>
      <c r="F1119" s="25">
        <v>79.150000000000006</v>
      </c>
    </row>
    <row r="1120" spans="1:6" x14ac:dyDescent="0.2">
      <c r="A1120" s="14">
        <v>44552</v>
      </c>
      <c r="B1120" s="15" t="s">
        <v>52</v>
      </c>
      <c r="C1120" s="2">
        <v>500000</v>
      </c>
      <c r="D1120" s="25">
        <v>79.131100000000004</v>
      </c>
      <c r="E1120" s="25">
        <v>79.459999999999994</v>
      </c>
      <c r="F1120" s="25">
        <v>78.72</v>
      </c>
    </row>
    <row r="1121" spans="1:6" x14ac:dyDescent="0.2">
      <c r="A1121" s="14">
        <v>44553</v>
      </c>
      <c r="B1121" s="15" t="s">
        <v>52</v>
      </c>
      <c r="C1121" s="2">
        <v>500000</v>
      </c>
      <c r="D1121" s="25">
        <v>79.985900000000001</v>
      </c>
      <c r="E1121" s="25">
        <v>80.209999999999994</v>
      </c>
      <c r="F1121" s="25">
        <v>79.67</v>
      </c>
    </row>
    <row r="1122" spans="1:6" x14ac:dyDescent="0.2">
      <c r="A1122" s="14">
        <v>44557</v>
      </c>
      <c r="B1122" s="15" t="s">
        <v>52</v>
      </c>
      <c r="C1122" s="2">
        <v>250000</v>
      </c>
      <c r="D1122" s="25">
        <v>80.343199999999996</v>
      </c>
      <c r="E1122" s="25">
        <v>80.44</v>
      </c>
      <c r="F1122" s="25">
        <v>80.150000000000006</v>
      </c>
    </row>
    <row r="1123" spans="1:6" x14ac:dyDescent="0.2">
      <c r="A1123" s="14">
        <v>44558</v>
      </c>
      <c r="B1123" s="15" t="s">
        <v>52</v>
      </c>
      <c r="C1123" s="2">
        <v>225000</v>
      </c>
      <c r="D1123" s="25">
        <v>80.976444000000001</v>
      </c>
      <c r="E1123" s="25">
        <v>81.27</v>
      </c>
      <c r="F1123" s="25">
        <v>80.72</v>
      </c>
    </row>
    <row r="1124" spans="1:6" x14ac:dyDescent="0.2">
      <c r="A1124" s="14">
        <v>44559</v>
      </c>
      <c r="B1124" s="15" t="s">
        <v>52</v>
      </c>
      <c r="C1124" s="2">
        <v>200000</v>
      </c>
      <c r="D1124" s="25">
        <v>80.698750000000004</v>
      </c>
      <c r="E1124" s="25">
        <v>80.8</v>
      </c>
      <c r="F1124" s="25">
        <v>80.64</v>
      </c>
    </row>
    <row r="1125" spans="1:6" x14ac:dyDescent="0.2">
      <c r="A1125" s="14">
        <v>44560</v>
      </c>
      <c r="B1125" s="15" t="s">
        <v>52</v>
      </c>
      <c r="C1125" s="2">
        <v>315000</v>
      </c>
      <c r="D1125" s="25">
        <v>80.595556000000002</v>
      </c>
      <c r="E1125" s="25">
        <v>80.8</v>
      </c>
      <c r="F1125" s="25">
        <v>80.47</v>
      </c>
    </row>
    <row r="1126" spans="1:6" x14ac:dyDescent="0.2">
      <c r="A1126" s="14">
        <v>44564</v>
      </c>
      <c r="B1126" s="15" t="s">
        <v>52</v>
      </c>
      <c r="C1126" s="2">
        <v>330000</v>
      </c>
      <c r="D1126" s="25">
        <v>80.525000000000006</v>
      </c>
      <c r="E1126" s="25">
        <v>80.760000000000005</v>
      </c>
      <c r="F1126" s="25">
        <v>80.180000000000007</v>
      </c>
    </row>
    <row r="1127" spans="1:6" x14ac:dyDescent="0.2">
      <c r="A1127" s="14">
        <v>44565</v>
      </c>
      <c r="B1127" s="15" t="s">
        <v>52</v>
      </c>
      <c r="C1127" s="2">
        <v>205000</v>
      </c>
      <c r="D1127" s="25">
        <v>80.729023999999995</v>
      </c>
      <c r="E1127" s="25">
        <v>80.959999999999994</v>
      </c>
      <c r="F1127" s="25">
        <v>80.45</v>
      </c>
    </row>
    <row r="1128" spans="1:6" x14ac:dyDescent="0.2">
      <c r="A1128" s="14">
        <v>44566</v>
      </c>
      <c r="B1128" s="15" t="s">
        <v>52</v>
      </c>
      <c r="C1128" s="2">
        <v>250000</v>
      </c>
      <c r="D1128" s="25">
        <v>80.957400000000007</v>
      </c>
      <c r="E1128" s="25">
        <v>81.39</v>
      </c>
      <c r="F1128" s="25">
        <v>80.28</v>
      </c>
    </row>
    <row r="1129" spans="1:6" x14ac:dyDescent="0.2">
      <c r="A1129" s="14">
        <v>44567</v>
      </c>
      <c r="B1129" s="15" t="s">
        <v>52</v>
      </c>
      <c r="C1129" s="2">
        <v>500000</v>
      </c>
      <c r="D1129" s="25">
        <v>81.344700000000003</v>
      </c>
      <c r="E1129" s="25">
        <v>81.72</v>
      </c>
      <c r="F1129" s="25">
        <v>80.989999999999995</v>
      </c>
    </row>
    <row r="1130" spans="1:6" x14ac:dyDescent="0.2">
      <c r="A1130" s="14">
        <v>44568</v>
      </c>
      <c r="B1130" s="15" t="s">
        <v>52</v>
      </c>
      <c r="C1130" s="2">
        <v>500000</v>
      </c>
      <c r="D1130" s="25">
        <v>81.5869</v>
      </c>
      <c r="E1130" s="25">
        <v>81.93</v>
      </c>
      <c r="F1130" s="25">
        <v>80.89</v>
      </c>
    </row>
    <row r="1131" spans="1:6" x14ac:dyDescent="0.2">
      <c r="A1131" s="14">
        <v>44571</v>
      </c>
      <c r="B1131" s="15" t="s">
        <v>52</v>
      </c>
      <c r="C1131" s="2">
        <v>500000</v>
      </c>
      <c r="D1131" s="25">
        <v>82.381119999999996</v>
      </c>
      <c r="E1131" s="25">
        <v>82.61</v>
      </c>
      <c r="F1131" s="25">
        <v>82.11</v>
      </c>
    </row>
    <row r="1132" spans="1:6" x14ac:dyDescent="0.2">
      <c r="A1132" s="14">
        <v>44572</v>
      </c>
      <c r="B1132" s="15" t="s">
        <v>52</v>
      </c>
      <c r="C1132" s="2">
        <v>500000</v>
      </c>
      <c r="D1132" s="25">
        <v>83.126180000000005</v>
      </c>
      <c r="E1132" s="25">
        <v>83.82</v>
      </c>
      <c r="F1132" s="25">
        <v>82.48</v>
      </c>
    </row>
    <row r="1133" spans="1:6" x14ac:dyDescent="0.2">
      <c r="A1133" s="14">
        <v>44573</v>
      </c>
      <c r="B1133" s="15" t="s">
        <v>52</v>
      </c>
      <c r="C1133" s="2">
        <v>500000</v>
      </c>
      <c r="D1133" s="25">
        <v>82.325519999999997</v>
      </c>
      <c r="E1133" s="25">
        <v>82.96</v>
      </c>
      <c r="F1133" s="25">
        <v>82.06</v>
      </c>
    </row>
    <row r="1134" spans="1:6" x14ac:dyDescent="0.2">
      <c r="A1134" s="14">
        <v>44574</v>
      </c>
      <c r="B1134" s="15" t="s">
        <v>52</v>
      </c>
      <c r="C1134" s="2">
        <v>492500</v>
      </c>
      <c r="D1134" s="25">
        <v>82.103989999999996</v>
      </c>
      <c r="E1134" s="25">
        <v>82.62</v>
      </c>
      <c r="F1134" s="25">
        <v>81.650000000000006</v>
      </c>
    </row>
    <row r="1135" spans="1:6" x14ac:dyDescent="0.2">
      <c r="A1135" s="14">
        <v>44575</v>
      </c>
      <c r="B1135" s="15" t="s">
        <v>52</v>
      </c>
      <c r="C1135" s="2">
        <v>500000</v>
      </c>
      <c r="D1135" s="25">
        <v>82.451490000000007</v>
      </c>
      <c r="E1135" s="25">
        <v>82.9</v>
      </c>
      <c r="F1135" s="25">
        <v>82.19</v>
      </c>
    </row>
    <row r="1136" spans="1:6" x14ac:dyDescent="0.2">
      <c r="A1136" s="14">
        <v>44578</v>
      </c>
      <c r="B1136" s="15" t="s">
        <v>52</v>
      </c>
      <c r="C1136" s="2">
        <v>500000</v>
      </c>
      <c r="D1136" s="25">
        <v>82.429079999999999</v>
      </c>
      <c r="E1136" s="25">
        <v>82.94</v>
      </c>
      <c r="F1136" s="25">
        <v>81.98</v>
      </c>
    </row>
    <row r="1137" spans="1:6" x14ac:dyDescent="0.2">
      <c r="A1137" s="14">
        <v>44579</v>
      </c>
      <c r="B1137" s="15" t="s">
        <v>52</v>
      </c>
      <c r="C1137" s="2">
        <v>500000</v>
      </c>
      <c r="D1137" s="25">
        <v>81.935959999999994</v>
      </c>
      <c r="E1137" s="25">
        <v>82.37</v>
      </c>
      <c r="F1137" s="25">
        <v>81.430000000000007</v>
      </c>
    </row>
    <row r="1138" spans="1:6" x14ac:dyDescent="0.2">
      <c r="A1138" s="14">
        <v>44580</v>
      </c>
      <c r="B1138" s="15" t="s">
        <v>52</v>
      </c>
      <c r="C1138" s="2">
        <v>500000</v>
      </c>
      <c r="D1138" s="25">
        <v>81.518219999999999</v>
      </c>
      <c r="E1138" s="25">
        <v>82.13</v>
      </c>
      <c r="F1138" s="25">
        <v>80.98</v>
      </c>
    </row>
    <row r="1139" spans="1:6" x14ac:dyDescent="0.2">
      <c r="A1139" s="14">
        <v>44581</v>
      </c>
      <c r="B1139" s="15" t="s">
        <v>52</v>
      </c>
      <c r="C1139" s="2">
        <v>500000</v>
      </c>
      <c r="D1139" s="25">
        <v>81.268590000000003</v>
      </c>
      <c r="E1139" s="25">
        <v>81.61</v>
      </c>
      <c r="F1139" s="25">
        <v>80.88</v>
      </c>
    </row>
    <row r="1140" spans="1:6" x14ac:dyDescent="0.2">
      <c r="A1140" s="14">
        <v>44582</v>
      </c>
      <c r="B1140" s="15" t="s">
        <v>52</v>
      </c>
      <c r="C1140" s="2">
        <v>500000</v>
      </c>
      <c r="D1140" s="25">
        <v>80.339410000000001</v>
      </c>
      <c r="E1140" s="25">
        <v>80.959999999999994</v>
      </c>
      <c r="F1140" s="25">
        <v>79.900000000000006</v>
      </c>
    </row>
    <row r="1141" spans="1:6" x14ac:dyDescent="0.2">
      <c r="A1141" s="14">
        <v>44585</v>
      </c>
      <c r="B1141" s="15" t="s">
        <v>52</v>
      </c>
      <c r="C1141" s="2">
        <v>500000</v>
      </c>
      <c r="D1141" s="25">
        <v>78.149540000000002</v>
      </c>
      <c r="E1141" s="25">
        <v>79.56</v>
      </c>
      <c r="F1141" s="25">
        <v>77.13</v>
      </c>
    </row>
    <row r="1142" spans="1:6" x14ac:dyDescent="0.2">
      <c r="A1142" s="14">
        <v>44586</v>
      </c>
      <c r="B1142" s="15" t="s">
        <v>52</v>
      </c>
      <c r="C1142" s="2">
        <v>500000</v>
      </c>
      <c r="D1142" s="25">
        <v>76.933809999999994</v>
      </c>
      <c r="E1142" s="25">
        <v>77.400000000000006</v>
      </c>
      <c r="F1142" s="25">
        <v>76.180000000000007</v>
      </c>
    </row>
    <row r="1143" spans="1:6" x14ac:dyDescent="0.2">
      <c r="A1143" s="14">
        <v>44587</v>
      </c>
      <c r="B1143" s="15" t="s">
        <v>52</v>
      </c>
      <c r="C1143" s="2">
        <v>500000</v>
      </c>
      <c r="D1143" s="25">
        <v>78.410330000000002</v>
      </c>
      <c r="E1143" s="25">
        <v>78.650000000000006</v>
      </c>
      <c r="F1143" s="25">
        <v>78.11</v>
      </c>
    </row>
    <row r="1144" spans="1:6" x14ac:dyDescent="0.2">
      <c r="A1144" s="14">
        <v>44588</v>
      </c>
      <c r="B1144" s="15" t="s">
        <v>52</v>
      </c>
      <c r="C1144" s="2">
        <v>496000</v>
      </c>
      <c r="D1144" s="25">
        <v>78.690957999999995</v>
      </c>
      <c r="E1144" s="25">
        <v>79.739999999999995</v>
      </c>
      <c r="F1144" s="25">
        <v>77.62</v>
      </c>
    </row>
    <row r="1145" spans="1:6" x14ac:dyDescent="0.2">
      <c r="A1145" s="14">
        <v>44589</v>
      </c>
      <c r="B1145" s="15" t="s">
        <v>52</v>
      </c>
      <c r="C1145" s="2">
        <v>500000</v>
      </c>
      <c r="D1145" s="25">
        <v>78.822069999999997</v>
      </c>
      <c r="E1145" s="25">
        <v>79.34</v>
      </c>
      <c r="F1145" s="25">
        <v>78.53</v>
      </c>
    </row>
    <row r="1146" spans="1:6" x14ac:dyDescent="0.2">
      <c r="A1146" s="14">
        <v>44592</v>
      </c>
      <c r="B1146" s="15" t="s">
        <v>52</v>
      </c>
      <c r="C1146" s="2">
        <v>500000</v>
      </c>
      <c r="D1146" s="25">
        <v>80.026330000000002</v>
      </c>
      <c r="E1146" s="25">
        <v>80.67</v>
      </c>
      <c r="F1146" s="25">
        <v>79.41</v>
      </c>
    </row>
    <row r="1147" spans="1:6" x14ac:dyDescent="0.2">
      <c r="A1147" s="14">
        <v>44593</v>
      </c>
      <c r="B1147" s="15" t="s">
        <v>52</v>
      </c>
      <c r="C1147" s="2">
        <v>500000</v>
      </c>
      <c r="D1147" s="25">
        <v>80.823539999999994</v>
      </c>
      <c r="E1147" s="25">
        <v>81.599999999999994</v>
      </c>
      <c r="F1147" s="25">
        <v>79.88</v>
      </c>
    </row>
    <row r="1148" spans="1:6" x14ac:dyDescent="0.2">
      <c r="A1148" s="14">
        <v>44594</v>
      </c>
      <c r="B1148" s="15" t="s">
        <v>52</v>
      </c>
      <c r="C1148" s="2">
        <v>500000</v>
      </c>
      <c r="D1148" s="25">
        <v>78.819869999999995</v>
      </c>
      <c r="E1148" s="25">
        <v>80.64</v>
      </c>
      <c r="F1148" s="25">
        <v>77.709999999999994</v>
      </c>
    </row>
    <row r="1149" spans="1:6" x14ac:dyDescent="0.2">
      <c r="A1149" s="14">
        <v>44595</v>
      </c>
      <c r="B1149" s="15" t="s">
        <v>52</v>
      </c>
      <c r="C1149" s="2">
        <v>500000</v>
      </c>
      <c r="D1149" s="25">
        <v>79.627589999999998</v>
      </c>
      <c r="E1149" s="25">
        <v>80.27</v>
      </c>
      <c r="F1149" s="25">
        <v>79.069999999999993</v>
      </c>
    </row>
    <row r="1150" spans="1:6" x14ac:dyDescent="0.2">
      <c r="A1150" s="14">
        <v>44596</v>
      </c>
      <c r="B1150" s="15" t="s">
        <v>52</v>
      </c>
      <c r="C1150" s="2">
        <v>500000</v>
      </c>
      <c r="D1150" s="25">
        <v>80.056979999999996</v>
      </c>
      <c r="E1150" s="25">
        <v>80.62</v>
      </c>
      <c r="F1150" s="25">
        <v>79.33</v>
      </c>
    </row>
    <row r="1151" spans="1:6" x14ac:dyDescent="0.2">
      <c r="A1151" s="14">
        <v>44599</v>
      </c>
      <c r="B1151" s="15" t="s">
        <v>52</v>
      </c>
      <c r="C1151" s="2">
        <v>500000</v>
      </c>
      <c r="D1151" s="25">
        <v>80.399900000000002</v>
      </c>
      <c r="E1151" s="25">
        <v>80.75</v>
      </c>
      <c r="F1151" s="25">
        <v>80.09</v>
      </c>
    </row>
    <row r="1152" spans="1:6" x14ac:dyDescent="0.2">
      <c r="A1152" s="14">
        <v>44600</v>
      </c>
      <c r="B1152" s="15" t="s">
        <v>52</v>
      </c>
      <c r="C1152" s="2">
        <v>500000</v>
      </c>
      <c r="D1152" s="25">
        <v>80.625950000000003</v>
      </c>
      <c r="E1152" s="25">
        <v>81.209999999999994</v>
      </c>
      <c r="F1152" s="25">
        <v>80.209999999999994</v>
      </c>
    </row>
    <row r="1153" spans="1:6" x14ac:dyDescent="0.2">
      <c r="A1153" s="14">
        <v>44601</v>
      </c>
      <c r="B1153" s="15" t="s">
        <v>52</v>
      </c>
      <c r="C1153" s="2">
        <v>500000</v>
      </c>
      <c r="D1153" s="25">
        <v>81.008089999999996</v>
      </c>
      <c r="E1153" s="25">
        <v>81.42</v>
      </c>
      <c r="F1153" s="25">
        <v>80.430000000000007</v>
      </c>
    </row>
    <row r="1154" spans="1:6" x14ac:dyDescent="0.2">
      <c r="A1154" s="14">
        <v>44602</v>
      </c>
      <c r="B1154" s="15" t="s">
        <v>52</v>
      </c>
      <c r="C1154" s="2">
        <v>500000</v>
      </c>
      <c r="D1154" s="25">
        <v>81.209559999999996</v>
      </c>
      <c r="E1154" s="25">
        <v>81.739999999999995</v>
      </c>
      <c r="F1154" s="25">
        <v>80.56</v>
      </c>
    </row>
    <row r="1155" spans="1:6" x14ac:dyDescent="0.2">
      <c r="A1155" s="14">
        <v>44603</v>
      </c>
      <c r="B1155" s="15" t="s">
        <v>52</v>
      </c>
      <c r="C1155" s="2">
        <v>500000</v>
      </c>
      <c r="D1155" s="25">
        <v>79.958640000000003</v>
      </c>
      <c r="E1155" s="25">
        <v>80.16</v>
      </c>
      <c r="F1155" s="25">
        <v>79.650000000000006</v>
      </c>
    </row>
    <row r="1156" spans="1:6" x14ac:dyDescent="0.2">
      <c r="A1156" s="14">
        <v>44606</v>
      </c>
      <c r="B1156" s="15" t="s">
        <v>52</v>
      </c>
      <c r="C1156" s="2">
        <v>500000</v>
      </c>
      <c r="D1156" s="25">
        <v>79.666520000000006</v>
      </c>
      <c r="E1156" s="25">
        <v>80.599999999999994</v>
      </c>
      <c r="F1156" s="25">
        <v>78.87</v>
      </c>
    </row>
    <row r="1157" spans="1:6" x14ac:dyDescent="0.2">
      <c r="A1157" s="14">
        <v>44607</v>
      </c>
      <c r="B1157" s="15" t="s">
        <v>52</v>
      </c>
      <c r="C1157" s="2">
        <v>500000</v>
      </c>
      <c r="D1157" s="25">
        <v>79.682085000000001</v>
      </c>
      <c r="E1157" s="25">
        <v>80.5</v>
      </c>
      <c r="F1157" s="25">
        <v>78.73</v>
      </c>
    </row>
    <row r="1158" spans="1:6" x14ac:dyDescent="0.2">
      <c r="A1158" s="14">
        <v>44608</v>
      </c>
      <c r="B1158" s="15" t="s">
        <v>52</v>
      </c>
      <c r="C1158" s="2">
        <v>500000</v>
      </c>
      <c r="D1158" s="25">
        <v>80.676270000000002</v>
      </c>
      <c r="E1158" s="25">
        <v>81.06</v>
      </c>
      <c r="F1158" s="25">
        <v>80.09</v>
      </c>
    </row>
    <row r="1159" spans="1:6" x14ac:dyDescent="0.2">
      <c r="A1159" s="14">
        <v>44609</v>
      </c>
      <c r="B1159" s="15" t="s">
        <v>52</v>
      </c>
      <c r="C1159" s="2">
        <v>500000</v>
      </c>
      <c r="D1159" s="25">
        <v>80.203090000000003</v>
      </c>
      <c r="E1159" s="25">
        <v>80.91</v>
      </c>
      <c r="F1159" s="25">
        <v>79.84</v>
      </c>
    </row>
    <row r="1160" spans="1:6" x14ac:dyDescent="0.2">
      <c r="A1160" s="14">
        <v>44610</v>
      </c>
      <c r="B1160" s="15" t="s">
        <v>52</v>
      </c>
      <c r="C1160" s="2">
        <v>500000</v>
      </c>
      <c r="D1160" s="25">
        <v>80.459289999999996</v>
      </c>
      <c r="E1160" s="25">
        <v>80.989999999999995</v>
      </c>
      <c r="F1160" s="25">
        <v>79.900000000000006</v>
      </c>
    </row>
    <row r="1161" spans="1:6" x14ac:dyDescent="0.2">
      <c r="A1161" s="14">
        <v>44613</v>
      </c>
      <c r="B1161" s="15" t="s">
        <v>52</v>
      </c>
      <c r="C1161" s="2">
        <v>500000</v>
      </c>
      <c r="D1161" s="25">
        <v>79.647679999999994</v>
      </c>
      <c r="E1161" s="25">
        <v>80.75</v>
      </c>
      <c r="F1161" s="25">
        <v>78.930000000000007</v>
      </c>
    </row>
    <row r="1162" spans="1:6" x14ac:dyDescent="0.2">
      <c r="A1162" s="14">
        <v>44614</v>
      </c>
      <c r="B1162" s="15" t="s">
        <v>52</v>
      </c>
      <c r="C1162" s="2">
        <v>500000</v>
      </c>
      <c r="D1162" s="25">
        <v>78.934579999999997</v>
      </c>
      <c r="E1162" s="25">
        <v>79.430000000000007</v>
      </c>
      <c r="F1162" s="25">
        <v>78.3</v>
      </c>
    </row>
    <row r="1163" spans="1:6" x14ac:dyDescent="0.2">
      <c r="A1163" s="14">
        <v>44615</v>
      </c>
      <c r="B1163" s="15" t="s">
        <v>52</v>
      </c>
      <c r="C1163" s="2">
        <v>500000</v>
      </c>
      <c r="D1163" s="25">
        <v>80.317449999999994</v>
      </c>
      <c r="E1163" s="25">
        <v>80.680000000000007</v>
      </c>
      <c r="F1163" s="25">
        <v>79.86</v>
      </c>
    </row>
    <row r="1164" spans="1:6" x14ac:dyDescent="0.2">
      <c r="A1164" s="14">
        <v>44616</v>
      </c>
      <c r="B1164" s="15" t="s">
        <v>52</v>
      </c>
      <c r="C1164" s="2">
        <v>500000</v>
      </c>
      <c r="D1164" s="25">
        <v>78.617620000000002</v>
      </c>
      <c r="E1164" s="25">
        <v>79.010000000000005</v>
      </c>
      <c r="F1164" s="25">
        <v>77.959999999999994</v>
      </c>
    </row>
    <row r="1165" spans="1:6" x14ac:dyDescent="0.2">
      <c r="A1165" s="14">
        <v>44617</v>
      </c>
      <c r="B1165" s="15" t="s">
        <v>52</v>
      </c>
      <c r="C1165" s="2">
        <v>500000</v>
      </c>
      <c r="D1165" s="25">
        <v>80.135050000000007</v>
      </c>
      <c r="E1165" s="25">
        <v>80.95</v>
      </c>
      <c r="F1165" s="25">
        <v>78.78</v>
      </c>
    </row>
    <row r="1166" spans="1:6" x14ac:dyDescent="0.2">
      <c r="A1166" s="14">
        <v>44620</v>
      </c>
      <c r="B1166" s="15" t="s">
        <v>52</v>
      </c>
      <c r="C1166" s="2">
        <v>500000</v>
      </c>
      <c r="D1166" s="25">
        <v>80.304060000000007</v>
      </c>
      <c r="E1166" s="25">
        <v>80.959999999999994</v>
      </c>
      <c r="F1166" s="25">
        <v>79.739999999999995</v>
      </c>
    </row>
    <row r="1167" spans="1:6" x14ac:dyDescent="0.2">
      <c r="A1167" s="14">
        <v>44621</v>
      </c>
      <c r="B1167" s="15" t="s">
        <v>52</v>
      </c>
      <c r="C1167" s="2">
        <v>470000</v>
      </c>
      <c r="D1167" s="25">
        <v>80.847871999999995</v>
      </c>
      <c r="E1167" s="25">
        <v>81.56</v>
      </c>
      <c r="F1167" s="25">
        <v>80.150000000000006</v>
      </c>
    </row>
    <row r="1168" spans="1:6" x14ac:dyDescent="0.2">
      <c r="A1168" s="14">
        <v>44622</v>
      </c>
      <c r="B1168" s="15" t="s">
        <v>52</v>
      </c>
      <c r="C1168" s="2">
        <v>500000</v>
      </c>
      <c r="D1168" s="25">
        <v>79.934960000000004</v>
      </c>
      <c r="E1168" s="25">
        <v>81.150000000000006</v>
      </c>
      <c r="F1168" s="25">
        <v>79.31</v>
      </c>
    </row>
    <row r="1169" spans="1:6" x14ac:dyDescent="0.2">
      <c r="A1169" s="14">
        <v>44623</v>
      </c>
      <c r="B1169" s="15" t="s">
        <v>52</v>
      </c>
      <c r="C1169" s="2">
        <v>500000</v>
      </c>
      <c r="D1169" s="25">
        <v>80.308850000000007</v>
      </c>
      <c r="E1169" s="25">
        <v>81.08</v>
      </c>
      <c r="F1169" s="25">
        <v>79.66</v>
      </c>
    </row>
    <row r="1170" spans="1:6" x14ac:dyDescent="0.2">
      <c r="A1170" s="14">
        <v>44624</v>
      </c>
      <c r="B1170" s="15" t="s">
        <v>52</v>
      </c>
      <c r="C1170" s="2">
        <v>500000</v>
      </c>
      <c r="D1170" s="25">
        <v>77.714179999999999</v>
      </c>
      <c r="E1170" s="25">
        <v>78.98</v>
      </c>
      <c r="F1170" s="25">
        <v>77.08</v>
      </c>
    </row>
    <row r="1171" spans="1:6" x14ac:dyDescent="0.2">
      <c r="A1171" s="14">
        <v>44627</v>
      </c>
      <c r="B1171" s="15" t="s">
        <v>52</v>
      </c>
      <c r="C1171" s="2">
        <v>500000</v>
      </c>
      <c r="D1171" s="25">
        <v>76.585899999999995</v>
      </c>
      <c r="E1171" s="25">
        <v>77.63</v>
      </c>
      <c r="F1171" s="25">
        <v>75.44</v>
      </c>
    </row>
    <row r="1172" spans="1:6" x14ac:dyDescent="0.2">
      <c r="A1172" s="14">
        <v>44628</v>
      </c>
      <c r="B1172" s="15" t="s">
        <v>52</v>
      </c>
      <c r="C1172" s="2">
        <v>500000</v>
      </c>
      <c r="D1172" s="25">
        <v>73.929100000000005</v>
      </c>
      <c r="E1172" s="25">
        <v>74.86</v>
      </c>
      <c r="F1172" s="25">
        <v>73.14</v>
      </c>
    </row>
    <row r="1173" spans="1:6" x14ac:dyDescent="0.2">
      <c r="A1173" s="14">
        <v>44629</v>
      </c>
      <c r="B1173" s="15" t="s">
        <v>52</v>
      </c>
      <c r="C1173" s="2">
        <v>500000</v>
      </c>
      <c r="D1173" s="25">
        <v>75.232799999999997</v>
      </c>
      <c r="E1173" s="25">
        <v>75.650000000000006</v>
      </c>
      <c r="F1173" s="25">
        <v>74.89</v>
      </c>
    </row>
    <row r="1174" spans="1:6" x14ac:dyDescent="0.2">
      <c r="A1174" s="14">
        <v>44630</v>
      </c>
      <c r="B1174" s="15" t="s">
        <v>52</v>
      </c>
      <c r="C1174" s="2">
        <v>500000</v>
      </c>
      <c r="D1174" s="25">
        <v>77.229600000000005</v>
      </c>
      <c r="E1174" s="25">
        <v>77.89</v>
      </c>
      <c r="F1174" s="25">
        <v>76.569999999999993</v>
      </c>
    </row>
    <row r="1175" spans="1:6" x14ac:dyDescent="0.2">
      <c r="A1175" s="14">
        <v>44631</v>
      </c>
      <c r="B1175" s="15" t="s">
        <v>52</v>
      </c>
      <c r="C1175" s="2">
        <v>500000</v>
      </c>
      <c r="D1175" s="25">
        <v>77.948400000000007</v>
      </c>
      <c r="E1175" s="25">
        <v>78.45</v>
      </c>
      <c r="F1175" s="25">
        <v>77.599999999999994</v>
      </c>
    </row>
    <row r="1176" spans="1:6" x14ac:dyDescent="0.2">
      <c r="A1176" s="14">
        <v>44634</v>
      </c>
      <c r="B1176" s="15" t="s">
        <v>52</v>
      </c>
      <c r="C1176" s="2">
        <v>500000</v>
      </c>
      <c r="D1176" s="25">
        <v>78.685000000000002</v>
      </c>
      <c r="E1176" s="25">
        <v>79.540000000000006</v>
      </c>
      <c r="F1176" s="25">
        <v>77.650000000000006</v>
      </c>
    </row>
    <row r="1177" spans="1:6" x14ac:dyDescent="0.2">
      <c r="A1177" s="14">
        <v>44635</v>
      </c>
      <c r="B1177" s="15" t="s">
        <v>52</v>
      </c>
      <c r="C1177" s="2">
        <v>500000</v>
      </c>
      <c r="D1177" s="25">
        <v>78.998400000000004</v>
      </c>
      <c r="E1177" s="25">
        <v>79.52</v>
      </c>
      <c r="F1177" s="25">
        <v>78.47</v>
      </c>
    </row>
    <row r="1178" spans="1:6" x14ac:dyDescent="0.2">
      <c r="A1178" s="14">
        <v>44636</v>
      </c>
      <c r="B1178" s="15" t="s">
        <v>52</v>
      </c>
      <c r="C1178" s="2">
        <v>500000</v>
      </c>
      <c r="D1178" s="25">
        <v>79.852800000000002</v>
      </c>
      <c r="E1178" s="25">
        <v>80.2</v>
      </c>
      <c r="F1178" s="25">
        <v>79.48</v>
      </c>
    </row>
    <row r="1179" spans="1:6" x14ac:dyDescent="0.2">
      <c r="A1179" s="14">
        <v>44637</v>
      </c>
      <c r="B1179" s="15" t="s">
        <v>52</v>
      </c>
      <c r="C1179" s="2">
        <v>500000</v>
      </c>
      <c r="D1179" s="25">
        <v>80.119699999999995</v>
      </c>
      <c r="E1179" s="25">
        <v>80.67</v>
      </c>
      <c r="F1179" s="25">
        <v>79.58</v>
      </c>
    </row>
    <row r="1180" spans="1:6" x14ac:dyDescent="0.2">
      <c r="A1180" s="14">
        <v>44638</v>
      </c>
      <c r="B1180" s="15" t="s">
        <v>52</v>
      </c>
      <c r="C1180" s="2">
        <v>500000</v>
      </c>
      <c r="D1180" s="25">
        <v>80.737499999999997</v>
      </c>
      <c r="E1180" s="25">
        <v>80.989999999999995</v>
      </c>
      <c r="F1180" s="25">
        <v>80.400000000000006</v>
      </c>
    </row>
    <row r="1181" spans="1:6" x14ac:dyDescent="0.2">
      <c r="A1181" s="14">
        <v>44641</v>
      </c>
      <c r="B1181" s="15" t="s">
        <v>52</v>
      </c>
      <c r="C1181" s="2">
        <v>500000</v>
      </c>
      <c r="D1181" s="25">
        <v>80.864999999999995</v>
      </c>
      <c r="E1181" s="25">
        <v>81.2</v>
      </c>
      <c r="F1181" s="25">
        <v>80.430000000000007</v>
      </c>
    </row>
    <row r="1182" spans="1:6" x14ac:dyDescent="0.2">
      <c r="A1182" s="14">
        <v>44642</v>
      </c>
      <c r="B1182" s="15" t="s">
        <v>52</v>
      </c>
      <c r="C1182" s="2">
        <v>500000</v>
      </c>
      <c r="D1182" s="25">
        <v>80.049800000000005</v>
      </c>
      <c r="E1182" s="25">
        <v>80.56</v>
      </c>
      <c r="F1182" s="25">
        <v>79.59</v>
      </c>
    </row>
    <row r="1183" spans="1:6" x14ac:dyDescent="0.2">
      <c r="A1183" s="14">
        <v>44643</v>
      </c>
      <c r="B1183" s="15" t="s">
        <v>52</v>
      </c>
      <c r="C1183" s="2">
        <v>500000</v>
      </c>
      <c r="D1183" s="25">
        <v>80.173900000000003</v>
      </c>
      <c r="E1183" s="25">
        <v>80.38</v>
      </c>
      <c r="F1183" s="25">
        <v>79.89</v>
      </c>
    </row>
    <row r="1184" spans="1:6" x14ac:dyDescent="0.2">
      <c r="A1184" s="14">
        <v>44644</v>
      </c>
      <c r="B1184" s="15" t="s">
        <v>52</v>
      </c>
      <c r="C1184" s="2">
        <v>500000</v>
      </c>
      <c r="D1184" s="25">
        <v>80.374600000000001</v>
      </c>
      <c r="E1184" s="25">
        <v>80.75</v>
      </c>
      <c r="F1184" s="25">
        <v>79.98</v>
      </c>
    </row>
    <row r="1185" spans="1:6" x14ac:dyDescent="0.2">
      <c r="A1185" s="14">
        <v>44645</v>
      </c>
      <c r="B1185" s="15" t="s">
        <v>52</v>
      </c>
      <c r="C1185" s="2">
        <v>500000</v>
      </c>
      <c r="D1185" s="25">
        <v>80.765199999999993</v>
      </c>
      <c r="E1185" s="25">
        <v>81.17</v>
      </c>
      <c r="F1185" s="25">
        <v>80.41</v>
      </c>
    </row>
    <row r="1186" spans="1:6" x14ac:dyDescent="0.2">
      <c r="A1186" s="14">
        <v>44648</v>
      </c>
      <c r="B1186" s="15" t="s">
        <v>52</v>
      </c>
      <c r="C1186" s="2">
        <v>500000</v>
      </c>
      <c r="D1186" s="25">
        <v>81.522900000000007</v>
      </c>
      <c r="E1186" s="25">
        <v>81.87</v>
      </c>
      <c r="F1186" s="25">
        <v>81.040000000000006</v>
      </c>
    </row>
    <row r="1187" spans="1:6" x14ac:dyDescent="0.2">
      <c r="A1187" s="14">
        <v>44649</v>
      </c>
      <c r="B1187" s="15" t="s">
        <v>52</v>
      </c>
      <c r="C1187" s="2">
        <v>500000</v>
      </c>
      <c r="D1187" s="25">
        <v>81.688999999999993</v>
      </c>
      <c r="E1187" s="25">
        <v>82.02</v>
      </c>
      <c r="F1187" s="25">
        <v>81.27</v>
      </c>
    </row>
    <row r="1188" spans="1:6" x14ac:dyDescent="0.2">
      <c r="A1188" s="14">
        <v>44650</v>
      </c>
      <c r="B1188" s="15" t="s">
        <v>52</v>
      </c>
      <c r="C1188" s="2">
        <v>500000</v>
      </c>
      <c r="D1188" s="25">
        <v>81.816599999999994</v>
      </c>
      <c r="E1188" s="25">
        <v>82.16</v>
      </c>
      <c r="F1188" s="25">
        <v>81.37</v>
      </c>
    </row>
    <row r="1189" spans="1:6" x14ac:dyDescent="0.2">
      <c r="A1189" s="14">
        <v>44651</v>
      </c>
      <c r="B1189" s="15" t="s">
        <v>52</v>
      </c>
      <c r="C1189" s="2">
        <v>500000</v>
      </c>
      <c r="D1189" s="25">
        <v>81.757900000000006</v>
      </c>
      <c r="E1189" s="25">
        <v>81.94</v>
      </c>
      <c r="F1189" s="25">
        <v>81.53</v>
      </c>
    </row>
    <row r="1190" spans="1:6" x14ac:dyDescent="0.2">
      <c r="A1190" s="14">
        <v>44652</v>
      </c>
      <c r="B1190" s="15" t="s">
        <v>52</v>
      </c>
      <c r="C1190" s="2">
        <v>500000</v>
      </c>
      <c r="D1190" s="25">
        <v>80.995599999999996</v>
      </c>
      <c r="E1190" s="25">
        <v>81.27</v>
      </c>
      <c r="F1190" s="25">
        <v>80.819999999999993</v>
      </c>
    </row>
    <row r="1191" spans="1:6" x14ac:dyDescent="0.2">
      <c r="A1191" s="14">
        <v>44655</v>
      </c>
      <c r="B1191" s="15" t="s">
        <v>52</v>
      </c>
      <c r="C1191" s="2">
        <v>500000</v>
      </c>
      <c r="D1191" s="25">
        <v>81.963999999999999</v>
      </c>
      <c r="E1191" s="25">
        <v>82.19</v>
      </c>
      <c r="F1191" s="25">
        <v>81.39</v>
      </c>
    </row>
    <row r="1192" spans="1:6" x14ac:dyDescent="0.2">
      <c r="A1192" s="14">
        <v>44656</v>
      </c>
      <c r="B1192" s="15" t="s">
        <v>52</v>
      </c>
      <c r="C1192" s="2">
        <v>500000</v>
      </c>
      <c r="D1192" s="25">
        <v>81.665599999999998</v>
      </c>
      <c r="E1192" s="25">
        <v>82.26</v>
      </c>
      <c r="F1192" s="25">
        <v>81.2</v>
      </c>
    </row>
    <row r="1193" spans="1:6" x14ac:dyDescent="0.2">
      <c r="A1193" s="14">
        <v>44657</v>
      </c>
      <c r="B1193" s="15" t="s">
        <v>52</v>
      </c>
      <c r="C1193" s="2">
        <v>500000</v>
      </c>
      <c r="D1193" s="25">
        <v>83.0184</v>
      </c>
      <c r="E1193" s="25">
        <v>83.99</v>
      </c>
      <c r="F1193" s="25">
        <v>82.34</v>
      </c>
    </row>
    <row r="1194" spans="1:6" x14ac:dyDescent="0.2">
      <c r="A1194" s="14">
        <v>44658</v>
      </c>
      <c r="B1194" s="15" t="s">
        <v>52</v>
      </c>
      <c r="C1194" s="2">
        <v>500000</v>
      </c>
      <c r="D1194" s="25">
        <v>85.251499999999993</v>
      </c>
      <c r="E1194" s="25">
        <v>85.77</v>
      </c>
      <c r="F1194" s="25">
        <v>84.9</v>
      </c>
    </row>
    <row r="1195" spans="1:6" x14ac:dyDescent="0.2">
      <c r="A1195" s="14">
        <v>44659</v>
      </c>
      <c r="B1195" s="15" t="s">
        <v>52</v>
      </c>
      <c r="C1195" s="2">
        <v>500000</v>
      </c>
      <c r="D1195" s="25">
        <v>86.307299999999998</v>
      </c>
      <c r="E1195" s="25">
        <v>87</v>
      </c>
      <c r="F1195" s="25">
        <v>85.61</v>
      </c>
    </row>
    <row r="1196" spans="1:6" x14ac:dyDescent="0.2">
      <c r="A1196" s="14">
        <v>44662</v>
      </c>
      <c r="B1196" s="15" t="s">
        <v>52</v>
      </c>
      <c r="C1196" s="2">
        <v>500000</v>
      </c>
      <c r="D1196" s="25">
        <v>87.671700000000001</v>
      </c>
      <c r="E1196" s="25">
        <v>88.17</v>
      </c>
      <c r="F1196" s="25">
        <v>87.02</v>
      </c>
    </row>
    <row r="1197" spans="1:6" x14ac:dyDescent="0.2">
      <c r="A1197" s="14">
        <v>44663</v>
      </c>
      <c r="B1197" s="15" t="s">
        <v>52</v>
      </c>
      <c r="C1197" s="2">
        <v>500000</v>
      </c>
      <c r="D1197" s="25">
        <v>86.828599999999994</v>
      </c>
      <c r="E1197" s="25">
        <v>87.18</v>
      </c>
      <c r="F1197" s="25">
        <v>86.39</v>
      </c>
    </row>
    <row r="1198" spans="1:6" x14ac:dyDescent="0.2">
      <c r="A1198" s="14">
        <v>44664</v>
      </c>
      <c r="B1198" s="15" t="s">
        <v>52</v>
      </c>
      <c r="C1198" s="2">
        <v>500000</v>
      </c>
      <c r="D1198" s="25">
        <v>87.126800000000003</v>
      </c>
      <c r="E1198" s="25">
        <v>87.74</v>
      </c>
      <c r="F1198" s="25">
        <v>86.68</v>
      </c>
    </row>
    <row r="1199" spans="1:6" x14ac:dyDescent="0.2">
      <c r="A1199" s="14">
        <v>44665</v>
      </c>
      <c r="B1199" s="15" t="s">
        <v>52</v>
      </c>
      <c r="C1199" s="2">
        <v>500000</v>
      </c>
      <c r="D1199" s="25">
        <v>87.257109999999997</v>
      </c>
      <c r="E1199" s="25">
        <v>87.68</v>
      </c>
      <c r="F1199" s="25">
        <v>86.81</v>
      </c>
    </row>
    <row r="1200" spans="1:6" x14ac:dyDescent="0.2">
      <c r="A1200" s="14">
        <v>44670</v>
      </c>
      <c r="B1200" s="15" t="s">
        <v>52</v>
      </c>
      <c r="C1200" s="2">
        <v>500000</v>
      </c>
      <c r="D1200" s="25">
        <v>86.937150000000003</v>
      </c>
      <c r="E1200" s="25">
        <v>87.48</v>
      </c>
      <c r="F1200" s="25">
        <v>86.54</v>
      </c>
    </row>
    <row r="1201" spans="1:6" x14ac:dyDescent="0.2">
      <c r="A1201" s="14">
        <v>44671</v>
      </c>
      <c r="B1201" s="15" t="s">
        <v>52</v>
      </c>
      <c r="C1201" s="2">
        <v>500000</v>
      </c>
      <c r="D1201" s="25">
        <v>86.623270000000005</v>
      </c>
      <c r="E1201" s="25">
        <v>87.11</v>
      </c>
      <c r="F1201" s="25">
        <v>86.03</v>
      </c>
    </row>
    <row r="1202" spans="1:6" x14ac:dyDescent="0.2">
      <c r="A1202" s="14">
        <v>44672</v>
      </c>
      <c r="B1202" s="15" t="s">
        <v>52</v>
      </c>
      <c r="C1202" s="2">
        <v>500000</v>
      </c>
      <c r="D1202" s="25">
        <v>86.675129999999996</v>
      </c>
      <c r="E1202" s="25">
        <v>87.02</v>
      </c>
      <c r="F1202" s="25">
        <v>86.37</v>
      </c>
    </row>
    <row r="1203" spans="1:6" x14ac:dyDescent="0.2">
      <c r="A1203" s="14">
        <v>44673</v>
      </c>
      <c r="B1203" s="15" t="s">
        <v>52</v>
      </c>
      <c r="C1203" s="2">
        <v>500000</v>
      </c>
      <c r="D1203" s="25">
        <v>86.563469999999995</v>
      </c>
      <c r="E1203" s="25">
        <v>86.91</v>
      </c>
      <c r="F1203" s="25">
        <v>85.82</v>
      </c>
    </row>
    <row r="1204" spans="1:6" x14ac:dyDescent="0.2">
      <c r="A1204" s="14">
        <v>44676</v>
      </c>
      <c r="B1204" s="15" t="s">
        <v>52</v>
      </c>
      <c r="C1204" s="2">
        <v>500000</v>
      </c>
      <c r="D1204" s="25">
        <v>85.862740000000002</v>
      </c>
      <c r="E1204" s="25">
        <v>86.15</v>
      </c>
      <c r="F1204" s="25">
        <v>84.92</v>
      </c>
    </row>
    <row r="1205" spans="1:6" x14ac:dyDescent="0.2">
      <c r="A1205" s="14">
        <v>44677</v>
      </c>
      <c r="B1205" s="15" t="s">
        <v>52</v>
      </c>
      <c r="C1205" s="2">
        <v>500000</v>
      </c>
      <c r="D1205" s="25">
        <v>86.879339999999999</v>
      </c>
      <c r="E1205" s="25">
        <v>87.6</v>
      </c>
      <c r="F1205" s="25">
        <v>85.99</v>
      </c>
    </row>
    <row r="1206" spans="1:6" x14ac:dyDescent="0.2">
      <c r="A1206" s="14">
        <v>44678</v>
      </c>
      <c r="B1206" s="15" t="s">
        <v>52</v>
      </c>
      <c r="C1206" s="2">
        <v>500000</v>
      </c>
      <c r="D1206" s="25">
        <v>86.582549999999998</v>
      </c>
      <c r="E1206" s="25">
        <v>87.23</v>
      </c>
      <c r="F1206" s="25">
        <v>85.35</v>
      </c>
    </row>
    <row r="1207" spans="1:6" x14ac:dyDescent="0.2">
      <c r="A1207" s="14">
        <v>44679</v>
      </c>
      <c r="B1207" s="15" t="s">
        <v>52</v>
      </c>
      <c r="C1207" s="2">
        <v>500000</v>
      </c>
      <c r="D1207" s="25">
        <v>87.150210000000001</v>
      </c>
      <c r="E1207" s="25">
        <v>87.53</v>
      </c>
      <c r="F1207" s="25">
        <v>86.76</v>
      </c>
    </row>
    <row r="1208" spans="1:6" x14ac:dyDescent="0.2">
      <c r="A1208" s="14">
        <v>44680</v>
      </c>
      <c r="B1208" s="15" t="s">
        <v>52</v>
      </c>
      <c r="C1208" s="2">
        <v>500000</v>
      </c>
      <c r="D1208" s="25">
        <v>87.021609999999995</v>
      </c>
      <c r="E1208" s="25">
        <v>87.59</v>
      </c>
      <c r="F1208" s="25">
        <v>86.36</v>
      </c>
    </row>
    <row r="1209" spans="1:6" x14ac:dyDescent="0.2">
      <c r="A1209" s="14">
        <v>44683</v>
      </c>
      <c r="B1209" s="15" t="s">
        <v>52</v>
      </c>
      <c r="C1209" s="2">
        <v>500000</v>
      </c>
      <c r="D1209" s="25">
        <v>86.081689999999995</v>
      </c>
      <c r="E1209" s="25">
        <v>86.79</v>
      </c>
      <c r="F1209" s="25">
        <v>85.48</v>
      </c>
    </row>
    <row r="1210" spans="1:6" x14ac:dyDescent="0.2">
      <c r="A1210" s="14">
        <v>44684</v>
      </c>
      <c r="B1210" s="15" t="s">
        <v>52</v>
      </c>
      <c r="C1210" s="2">
        <v>500000</v>
      </c>
      <c r="D1210" s="25">
        <v>85.808090000000007</v>
      </c>
      <c r="E1210" s="25">
        <v>86.3</v>
      </c>
      <c r="F1210" s="25">
        <v>85.37</v>
      </c>
    </row>
    <row r="1211" spans="1:6" x14ac:dyDescent="0.2">
      <c r="A1211" s="14">
        <v>44685</v>
      </c>
      <c r="B1211" s="15" t="s">
        <v>52</v>
      </c>
      <c r="C1211" s="2">
        <v>500000</v>
      </c>
      <c r="D1211" s="25">
        <v>85.726159999999993</v>
      </c>
      <c r="E1211" s="25">
        <v>86.15</v>
      </c>
      <c r="F1211" s="25">
        <v>85.28</v>
      </c>
    </row>
    <row r="1212" spans="1:6" x14ac:dyDescent="0.2">
      <c r="A1212" s="14">
        <v>44686</v>
      </c>
      <c r="B1212" s="15" t="s">
        <v>52</v>
      </c>
      <c r="C1212" s="2">
        <v>500000</v>
      </c>
      <c r="D1212" s="25">
        <v>85.694149999999993</v>
      </c>
      <c r="E1212" s="25">
        <v>85.96</v>
      </c>
      <c r="F1212" s="25">
        <v>85.48</v>
      </c>
    </row>
    <row r="1213" spans="1:6" x14ac:dyDescent="0.2">
      <c r="A1213" s="14">
        <v>44687</v>
      </c>
      <c r="B1213" s="15" t="s">
        <v>52</v>
      </c>
      <c r="C1213" s="2">
        <v>500000</v>
      </c>
      <c r="D1213" s="25">
        <v>85.183170000000004</v>
      </c>
      <c r="E1213" s="25">
        <v>85.65</v>
      </c>
      <c r="F1213" s="25">
        <v>84.83</v>
      </c>
    </row>
    <row r="1214" spans="1:6" x14ac:dyDescent="0.2">
      <c r="A1214" s="14">
        <v>44690</v>
      </c>
      <c r="B1214" s="15" t="s">
        <v>52</v>
      </c>
      <c r="C1214" s="2">
        <v>500000</v>
      </c>
      <c r="D1214" s="25">
        <v>83.942179999999993</v>
      </c>
      <c r="E1214" s="25">
        <v>84.63</v>
      </c>
      <c r="F1214" s="25">
        <v>83.37</v>
      </c>
    </row>
    <row r="1215" spans="1:6" x14ac:dyDescent="0.2">
      <c r="A1215" s="14">
        <v>44691</v>
      </c>
      <c r="B1215" s="15" t="s">
        <v>52</v>
      </c>
      <c r="C1215" s="2">
        <v>500000</v>
      </c>
      <c r="D1215" s="25">
        <v>83.897959999999998</v>
      </c>
      <c r="E1215" s="25">
        <v>84.49</v>
      </c>
      <c r="F1215" s="25">
        <v>83.1</v>
      </c>
    </row>
    <row r="1216" spans="1:6" x14ac:dyDescent="0.2">
      <c r="A1216" s="14">
        <v>44692</v>
      </c>
      <c r="B1216" s="15" t="s">
        <v>52</v>
      </c>
      <c r="C1216" s="2">
        <v>500000</v>
      </c>
      <c r="D1216" s="25">
        <v>84.358009999999993</v>
      </c>
      <c r="E1216" s="25">
        <v>84.74</v>
      </c>
      <c r="F1216" s="25">
        <v>83.88</v>
      </c>
    </row>
    <row r="1217" spans="1:6" x14ac:dyDescent="0.2">
      <c r="A1217" s="14">
        <v>44693</v>
      </c>
      <c r="B1217" s="15" t="s">
        <v>52</v>
      </c>
      <c r="C1217" s="2">
        <v>500000</v>
      </c>
      <c r="D1217" s="25">
        <v>84.307149999999993</v>
      </c>
      <c r="E1217" s="25">
        <v>85.53</v>
      </c>
      <c r="F1217" s="25">
        <v>83.46</v>
      </c>
    </row>
    <row r="1218" spans="1:6" x14ac:dyDescent="0.2">
      <c r="A1218" s="14">
        <v>44694</v>
      </c>
      <c r="B1218" s="15" t="s">
        <v>52</v>
      </c>
      <c r="C1218" s="2">
        <v>500000</v>
      </c>
      <c r="D1218" s="25">
        <v>86.285079999999994</v>
      </c>
      <c r="E1218" s="25">
        <v>86.93</v>
      </c>
      <c r="F1218" s="25">
        <v>85.46</v>
      </c>
    </row>
    <row r="1219" spans="1:6" x14ac:dyDescent="0.2">
      <c r="A1219" s="14">
        <v>44697</v>
      </c>
      <c r="B1219" s="15" t="s">
        <v>52</v>
      </c>
      <c r="C1219" s="2">
        <v>500000</v>
      </c>
      <c r="D1219" s="25">
        <v>87.204800000000006</v>
      </c>
      <c r="E1219" s="25">
        <v>87.76</v>
      </c>
      <c r="F1219" s="25">
        <v>86.38</v>
      </c>
    </row>
    <row r="1220" spans="1:6" x14ac:dyDescent="0.2">
      <c r="A1220" s="14">
        <v>44698</v>
      </c>
      <c r="B1220" s="15" t="s">
        <v>52</v>
      </c>
      <c r="C1220" s="2">
        <v>500000</v>
      </c>
      <c r="D1220" s="25">
        <v>87.695089999999993</v>
      </c>
      <c r="E1220" s="25">
        <v>88.3</v>
      </c>
      <c r="F1220" s="25">
        <v>87.17</v>
      </c>
    </row>
    <row r="1221" spans="1:6" x14ac:dyDescent="0.2">
      <c r="A1221" s="14">
        <v>44699</v>
      </c>
      <c r="B1221" s="15" t="s">
        <v>52</v>
      </c>
      <c r="C1221" s="2">
        <v>500000</v>
      </c>
      <c r="D1221" s="25">
        <v>87.627750000000006</v>
      </c>
      <c r="E1221" s="25">
        <v>87.96</v>
      </c>
      <c r="F1221" s="25">
        <v>87.21</v>
      </c>
    </row>
    <row r="1222" spans="1:6" x14ac:dyDescent="0.2">
      <c r="A1222" s="14">
        <v>44700</v>
      </c>
      <c r="B1222" s="15" t="s">
        <v>52</v>
      </c>
      <c r="C1222" s="2">
        <v>500000</v>
      </c>
      <c r="D1222" s="25">
        <v>86.086789999999993</v>
      </c>
      <c r="E1222" s="25">
        <v>86.85</v>
      </c>
      <c r="F1222" s="25">
        <v>85.82</v>
      </c>
    </row>
    <row r="1223" spans="1:6" x14ac:dyDescent="0.2">
      <c r="A1223" s="14">
        <v>44701</v>
      </c>
      <c r="B1223" s="15" t="s">
        <v>52</v>
      </c>
      <c r="C1223" s="2">
        <v>500000</v>
      </c>
      <c r="D1223" s="25">
        <v>86.721419999999995</v>
      </c>
      <c r="E1223" s="25">
        <v>87.18</v>
      </c>
      <c r="F1223" s="25">
        <v>86.37</v>
      </c>
    </row>
    <row r="1224" spans="1:6" x14ac:dyDescent="0.2">
      <c r="A1224" s="14">
        <v>44704</v>
      </c>
      <c r="B1224" s="15" t="s">
        <v>52</v>
      </c>
      <c r="C1224" s="2">
        <v>500000</v>
      </c>
      <c r="D1224" s="25">
        <v>87.433920000000001</v>
      </c>
      <c r="E1224" s="25">
        <v>87.95</v>
      </c>
      <c r="F1224" s="25">
        <v>87.06</v>
      </c>
    </row>
    <row r="1225" spans="1:6" x14ac:dyDescent="0.2">
      <c r="A1225" s="14">
        <v>44705</v>
      </c>
      <c r="B1225" s="15" t="s">
        <v>52</v>
      </c>
      <c r="C1225" s="2">
        <v>500000</v>
      </c>
      <c r="D1225" s="25">
        <v>87.725080000000005</v>
      </c>
      <c r="E1225" s="25">
        <v>88</v>
      </c>
      <c r="F1225" s="25">
        <v>87.34</v>
      </c>
    </row>
    <row r="1226" spans="1:6" x14ac:dyDescent="0.2">
      <c r="A1226" s="14">
        <v>44706</v>
      </c>
      <c r="B1226" s="15" t="s">
        <v>52</v>
      </c>
      <c r="C1226" s="2">
        <v>500000</v>
      </c>
      <c r="D1226" s="25">
        <v>88.172240000000002</v>
      </c>
      <c r="E1226" s="25">
        <v>88.55</v>
      </c>
      <c r="F1226" s="25">
        <v>87.89</v>
      </c>
    </row>
    <row r="1227" spans="1:6" x14ac:dyDescent="0.2">
      <c r="A1227" s="14">
        <v>44708</v>
      </c>
      <c r="B1227" s="15" t="s">
        <v>52</v>
      </c>
      <c r="C1227" s="2">
        <v>500000</v>
      </c>
      <c r="D1227" s="25">
        <v>87.259500000000003</v>
      </c>
      <c r="E1227" s="25">
        <v>87.86</v>
      </c>
      <c r="F1227" s="25">
        <v>86.8</v>
      </c>
    </row>
    <row r="1228" spans="1:6" x14ac:dyDescent="0.2">
      <c r="A1228" s="14">
        <v>44711</v>
      </c>
      <c r="B1228" s="15" t="s">
        <v>52</v>
      </c>
      <c r="C1228" s="2">
        <v>500000</v>
      </c>
      <c r="D1228" s="25">
        <v>87.274119999999996</v>
      </c>
      <c r="E1228" s="25">
        <v>87.54</v>
      </c>
      <c r="F1228" s="25">
        <v>86.9</v>
      </c>
    </row>
    <row r="1229" spans="1:6" x14ac:dyDescent="0.2">
      <c r="A1229" s="14">
        <v>44712</v>
      </c>
      <c r="B1229" s="15" t="s">
        <v>52</v>
      </c>
      <c r="C1229" s="2">
        <v>500000</v>
      </c>
      <c r="D1229" s="25">
        <v>87.150509999999997</v>
      </c>
      <c r="E1229" s="25">
        <v>87.87</v>
      </c>
      <c r="F1229" s="25">
        <v>86.69</v>
      </c>
    </row>
    <row r="1230" spans="1:6" x14ac:dyDescent="0.2">
      <c r="A1230" s="14">
        <v>44713</v>
      </c>
      <c r="B1230" s="15" t="s">
        <v>52</v>
      </c>
      <c r="C1230" s="2">
        <v>500000</v>
      </c>
      <c r="D1230" s="25">
        <v>87.023960000000002</v>
      </c>
      <c r="E1230" s="25">
        <v>87.83</v>
      </c>
      <c r="F1230" s="25">
        <v>86.37</v>
      </c>
    </row>
    <row r="1231" spans="1:6" x14ac:dyDescent="0.2">
      <c r="A1231" s="14">
        <v>44714</v>
      </c>
      <c r="B1231" s="15" t="s">
        <v>52</v>
      </c>
      <c r="C1231" s="2">
        <v>500000</v>
      </c>
      <c r="D1231" s="25">
        <v>86.211820000000003</v>
      </c>
      <c r="E1231" s="25">
        <v>86.61</v>
      </c>
      <c r="F1231" s="25">
        <v>85.56</v>
      </c>
    </row>
    <row r="1232" spans="1:6" x14ac:dyDescent="0.2">
      <c r="A1232" s="14">
        <v>44715</v>
      </c>
      <c r="B1232" s="15" t="s">
        <v>52</v>
      </c>
      <c r="C1232" s="2">
        <v>500000</v>
      </c>
      <c r="D1232" s="25">
        <v>86.015330000000006</v>
      </c>
      <c r="E1232" s="25">
        <v>86.39</v>
      </c>
      <c r="F1232" s="25">
        <v>85.85</v>
      </c>
    </row>
    <row r="1233" spans="1:6" x14ac:dyDescent="0.2">
      <c r="A1233" s="14">
        <v>44719</v>
      </c>
      <c r="B1233" s="15" t="s">
        <v>52</v>
      </c>
      <c r="C1233" s="2">
        <v>500000</v>
      </c>
      <c r="D1233" s="25">
        <v>86.130409999999998</v>
      </c>
      <c r="E1233" s="25">
        <v>86.56</v>
      </c>
      <c r="F1233" s="25">
        <v>85.85</v>
      </c>
    </row>
    <row r="1234" spans="1:6" x14ac:dyDescent="0.2">
      <c r="A1234" s="14">
        <v>44720</v>
      </c>
      <c r="B1234" s="15" t="s">
        <v>52</v>
      </c>
      <c r="C1234" s="2">
        <v>500000</v>
      </c>
      <c r="D1234" s="25">
        <v>85.740539999999996</v>
      </c>
      <c r="E1234" s="25">
        <v>86.14</v>
      </c>
      <c r="F1234" s="25">
        <v>85.26</v>
      </c>
    </row>
    <row r="1235" spans="1:6" x14ac:dyDescent="0.2">
      <c r="A1235" s="14">
        <v>44721</v>
      </c>
      <c r="B1235" s="15" t="s">
        <v>52</v>
      </c>
      <c r="C1235" s="2">
        <v>500000</v>
      </c>
      <c r="D1235" s="25">
        <v>85.809449999999998</v>
      </c>
      <c r="E1235" s="25">
        <v>86.08</v>
      </c>
      <c r="F1235" s="25">
        <v>85.54</v>
      </c>
    </row>
    <row r="1236" spans="1:6" x14ac:dyDescent="0.2">
      <c r="A1236" s="14">
        <v>44722</v>
      </c>
      <c r="B1236" s="15" t="s">
        <v>52</v>
      </c>
      <c r="C1236" s="2">
        <v>500000</v>
      </c>
      <c r="D1236" s="25">
        <v>84.025909999999996</v>
      </c>
      <c r="E1236" s="25">
        <v>84.63</v>
      </c>
      <c r="F1236" s="25">
        <v>83.63</v>
      </c>
    </row>
    <row r="1237" spans="1:6" x14ac:dyDescent="0.2">
      <c r="A1237" s="14">
        <v>44725</v>
      </c>
      <c r="B1237" s="15" t="s">
        <v>52</v>
      </c>
      <c r="C1237" s="2">
        <v>500000</v>
      </c>
      <c r="D1237" s="25">
        <v>82.894300000000001</v>
      </c>
      <c r="E1237" s="25">
        <v>83.86</v>
      </c>
      <c r="F1237" s="25">
        <v>82.45</v>
      </c>
    </row>
    <row r="1238" spans="1:6" x14ac:dyDescent="0.2">
      <c r="A1238" s="14">
        <v>44726</v>
      </c>
      <c r="B1238" s="15" t="s">
        <v>52</v>
      </c>
      <c r="C1238" s="2">
        <v>500000</v>
      </c>
      <c r="D1238" s="25">
        <v>81.791409999999999</v>
      </c>
      <c r="E1238" s="25">
        <v>82.78</v>
      </c>
      <c r="F1238" s="25">
        <v>80.87</v>
      </c>
    </row>
    <row r="1239" spans="1:6" x14ac:dyDescent="0.2">
      <c r="A1239" s="14">
        <v>44727</v>
      </c>
      <c r="B1239" s="15" t="s">
        <v>52</v>
      </c>
      <c r="C1239" s="2">
        <v>500000</v>
      </c>
      <c r="D1239" s="25">
        <v>81.176439999999999</v>
      </c>
      <c r="E1239" s="25">
        <v>81.59</v>
      </c>
      <c r="F1239" s="25">
        <v>80.61</v>
      </c>
    </row>
    <row r="1240" spans="1:6" x14ac:dyDescent="0.2">
      <c r="A1240" s="14">
        <v>44728</v>
      </c>
      <c r="B1240" s="15" t="s">
        <v>52</v>
      </c>
      <c r="C1240" s="2">
        <v>500000</v>
      </c>
      <c r="D1240" s="25">
        <v>79.461150000000004</v>
      </c>
      <c r="E1240" s="25">
        <v>81.11</v>
      </c>
      <c r="F1240" s="25">
        <v>78.94</v>
      </c>
    </row>
    <row r="1241" spans="1:6" x14ac:dyDescent="0.2">
      <c r="A1241" s="14">
        <v>44729</v>
      </c>
      <c r="B1241" s="15" t="s">
        <v>52</v>
      </c>
      <c r="C1241" s="2">
        <v>500000</v>
      </c>
      <c r="D1241" s="25">
        <v>79.242320000000007</v>
      </c>
      <c r="E1241" s="25">
        <v>79.760000000000005</v>
      </c>
      <c r="F1241" s="25">
        <v>78.61</v>
      </c>
    </row>
    <row r="1242" spans="1:6" x14ac:dyDescent="0.2">
      <c r="A1242" s="14">
        <v>44732</v>
      </c>
      <c r="B1242" s="15" t="s">
        <v>52</v>
      </c>
      <c r="C1242" s="2">
        <v>500000</v>
      </c>
      <c r="D1242" s="25">
        <v>79.437650000000005</v>
      </c>
      <c r="E1242" s="25">
        <v>79.81</v>
      </c>
      <c r="F1242" s="25">
        <v>78.94</v>
      </c>
    </row>
    <row r="1243" spans="1:6" x14ac:dyDescent="0.2">
      <c r="A1243" s="14">
        <v>44733</v>
      </c>
      <c r="B1243" s="15" t="s">
        <v>52</v>
      </c>
      <c r="C1243" s="2">
        <v>500000</v>
      </c>
      <c r="D1243" s="25">
        <v>80.055260000000004</v>
      </c>
      <c r="E1243" s="25">
        <v>80.48</v>
      </c>
      <c r="F1243" s="25">
        <v>79.38</v>
      </c>
    </row>
    <row r="1244" spans="1:6" x14ac:dyDescent="0.2">
      <c r="A1244" s="14">
        <v>44734</v>
      </c>
      <c r="B1244" s="15" t="s">
        <v>52</v>
      </c>
      <c r="C1244" s="2">
        <v>500000</v>
      </c>
      <c r="D1244" s="25">
        <v>78.414450000000002</v>
      </c>
      <c r="E1244" s="25">
        <v>78.760000000000005</v>
      </c>
      <c r="F1244" s="25">
        <v>77.930000000000007</v>
      </c>
    </row>
    <row r="1245" spans="1:6" x14ac:dyDescent="0.2">
      <c r="A1245" s="14">
        <v>44735</v>
      </c>
      <c r="B1245" s="15" t="s">
        <v>52</v>
      </c>
      <c r="C1245" s="2">
        <v>500000</v>
      </c>
      <c r="D1245" s="25">
        <v>78.433639999999997</v>
      </c>
      <c r="E1245" s="25">
        <v>78.819999999999993</v>
      </c>
      <c r="F1245" s="25">
        <v>78.05</v>
      </c>
    </row>
    <row r="1246" spans="1:6" x14ac:dyDescent="0.2">
      <c r="A1246" s="14">
        <v>44736</v>
      </c>
      <c r="B1246" s="15" t="s">
        <v>52</v>
      </c>
      <c r="C1246" s="2">
        <v>500000</v>
      </c>
      <c r="D1246" s="25">
        <v>79.816029999999998</v>
      </c>
      <c r="E1246" s="25">
        <v>80.52</v>
      </c>
      <c r="F1246" s="25">
        <v>79.02</v>
      </c>
    </row>
    <row r="1247" spans="1:6" x14ac:dyDescent="0.2">
      <c r="A1247" s="14">
        <v>44739</v>
      </c>
      <c r="B1247" s="15" t="s">
        <v>52</v>
      </c>
      <c r="C1247" s="2">
        <v>500000</v>
      </c>
      <c r="D1247" s="25">
        <v>81.634690000000006</v>
      </c>
      <c r="E1247" s="25">
        <v>82.13</v>
      </c>
      <c r="F1247" s="25">
        <v>81.180000000000007</v>
      </c>
    </row>
    <row r="1248" spans="1:6" x14ac:dyDescent="0.2">
      <c r="A1248" s="14">
        <v>44740</v>
      </c>
      <c r="B1248" s="15" t="s">
        <v>52</v>
      </c>
      <c r="C1248" s="2">
        <v>500000</v>
      </c>
      <c r="D1248" s="25">
        <v>81.938360000000003</v>
      </c>
      <c r="E1248" s="25">
        <v>82.3</v>
      </c>
      <c r="F1248" s="25">
        <v>81.22</v>
      </c>
    </row>
    <row r="1249" spans="1:6" x14ac:dyDescent="0.2">
      <c r="A1249" s="14">
        <v>44741</v>
      </c>
      <c r="B1249" s="15" t="s">
        <v>52</v>
      </c>
      <c r="C1249" s="2">
        <v>500000</v>
      </c>
      <c r="D1249" s="25">
        <v>80.861329999999995</v>
      </c>
      <c r="E1249" s="25">
        <v>81.319999999999993</v>
      </c>
      <c r="F1249" s="25">
        <v>80.05</v>
      </c>
    </row>
    <row r="1250" spans="1:6" x14ac:dyDescent="0.2">
      <c r="A1250" s="14">
        <v>44742</v>
      </c>
      <c r="B1250" s="15" t="s">
        <v>52</v>
      </c>
      <c r="C1250" s="2">
        <v>500000</v>
      </c>
      <c r="D1250" s="25">
        <v>80.687269999999998</v>
      </c>
      <c r="E1250" s="25">
        <v>81.05</v>
      </c>
      <c r="F1250" s="25">
        <v>80.400000000000006</v>
      </c>
    </row>
    <row r="1251" spans="1:6" x14ac:dyDescent="0.2">
      <c r="A1251" s="14">
        <v>44743</v>
      </c>
      <c r="B1251" s="15" t="s">
        <v>52</v>
      </c>
      <c r="C1251" s="2">
        <v>500000</v>
      </c>
      <c r="D1251" s="25">
        <v>79.932929999999999</v>
      </c>
      <c r="E1251" s="25">
        <v>80.56</v>
      </c>
      <c r="F1251" s="25">
        <v>79.430000000000007</v>
      </c>
    </row>
    <row r="1252" spans="1:6" x14ac:dyDescent="0.2">
      <c r="A1252" s="14">
        <v>44746</v>
      </c>
      <c r="B1252" s="15" t="s">
        <v>52</v>
      </c>
      <c r="C1252" s="2">
        <v>500000</v>
      </c>
      <c r="D1252" s="25">
        <v>81.933130000000006</v>
      </c>
      <c r="E1252" s="25">
        <v>82.34</v>
      </c>
      <c r="F1252" s="25">
        <v>81.180000000000007</v>
      </c>
    </row>
    <row r="1253" spans="1:6" x14ac:dyDescent="0.2">
      <c r="A1253" s="14">
        <v>44747</v>
      </c>
      <c r="B1253" s="15" t="s">
        <v>52</v>
      </c>
      <c r="C1253" s="2">
        <v>500000</v>
      </c>
      <c r="D1253" s="25">
        <v>81.129850000000005</v>
      </c>
      <c r="E1253" s="25">
        <v>81.59</v>
      </c>
      <c r="F1253" s="25">
        <v>80.680000000000007</v>
      </c>
    </row>
    <row r="1254" spans="1:6" x14ac:dyDescent="0.2">
      <c r="A1254" s="14">
        <v>44748</v>
      </c>
      <c r="B1254" s="15" t="s">
        <v>52</v>
      </c>
      <c r="C1254" s="2">
        <v>500000</v>
      </c>
      <c r="D1254" s="25">
        <v>81.542199999999994</v>
      </c>
      <c r="E1254" s="25">
        <v>82.18</v>
      </c>
      <c r="F1254" s="25">
        <v>81.19</v>
      </c>
    </row>
    <row r="1255" spans="1:6" x14ac:dyDescent="0.2">
      <c r="A1255" s="14">
        <v>44749</v>
      </c>
      <c r="B1255" s="15" t="s">
        <v>52</v>
      </c>
      <c r="C1255" s="2">
        <v>500000</v>
      </c>
      <c r="D1255" s="25">
        <v>82.172600000000003</v>
      </c>
      <c r="E1255" s="25">
        <v>82.55</v>
      </c>
      <c r="F1255" s="25">
        <v>81.23</v>
      </c>
    </row>
    <row r="1256" spans="1:6" x14ac:dyDescent="0.2">
      <c r="A1256" s="14">
        <v>44750</v>
      </c>
      <c r="B1256" s="15" t="s">
        <v>52</v>
      </c>
      <c r="C1256" s="2">
        <v>500000</v>
      </c>
      <c r="D1256" s="25">
        <v>82.568600000000004</v>
      </c>
      <c r="E1256" s="25">
        <v>83.02</v>
      </c>
      <c r="F1256" s="25">
        <v>82.12</v>
      </c>
    </row>
    <row r="1257" spans="1:6" x14ac:dyDescent="0.2">
      <c r="A1257" s="14">
        <v>44753</v>
      </c>
      <c r="B1257" s="15" t="s">
        <v>52</v>
      </c>
      <c r="C1257" s="2">
        <v>500000</v>
      </c>
      <c r="D1257" s="25">
        <v>82.949600000000004</v>
      </c>
      <c r="E1257" s="25">
        <v>83.26</v>
      </c>
      <c r="F1257" s="25">
        <v>82.54</v>
      </c>
    </row>
    <row r="1258" spans="1:6" x14ac:dyDescent="0.2">
      <c r="A1258" s="14">
        <v>44754</v>
      </c>
      <c r="B1258" s="15" t="s">
        <v>52</v>
      </c>
      <c r="C1258" s="2">
        <v>500000</v>
      </c>
      <c r="D1258" s="25">
        <v>82.928600000000003</v>
      </c>
      <c r="E1258" s="25">
        <v>83.28</v>
      </c>
      <c r="F1258" s="25">
        <v>82.62</v>
      </c>
    </row>
    <row r="1259" spans="1:6" x14ac:dyDescent="0.2">
      <c r="A1259" s="14">
        <v>44755</v>
      </c>
      <c r="B1259" s="15" t="s">
        <v>52</v>
      </c>
      <c r="C1259" s="2">
        <v>500000</v>
      </c>
      <c r="D1259" s="25">
        <v>81.513499999999993</v>
      </c>
      <c r="E1259" s="25">
        <v>82.22</v>
      </c>
      <c r="F1259" s="25">
        <v>81.11</v>
      </c>
    </row>
    <row r="1260" spans="1:6" x14ac:dyDescent="0.2">
      <c r="A1260" s="14">
        <v>44756</v>
      </c>
      <c r="B1260" s="15" t="s">
        <v>52</v>
      </c>
      <c r="C1260" s="2">
        <v>500000</v>
      </c>
      <c r="D1260" s="25">
        <v>81.052800000000005</v>
      </c>
      <c r="E1260" s="25">
        <v>81.3</v>
      </c>
      <c r="F1260" s="25">
        <v>80.73</v>
      </c>
    </row>
    <row r="1261" spans="1:6" x14ac:dyDescent="0.2">
      <c r="A1261" s="14">
        <v>44757</v>
      </c>
      <c r="B1261" s="15" t="s">
        <v>52</v>
      </c>
      <c r="C1261" s="2">
        <v>500000</v>
      </c>
      <c r="D1261" s="25">
        <v>81.976600000000005</v>
      </c>
      <c r="E1261" s="25">
        <v>82.44</v>
      </c>
      <c r="F1261" s="25">
        <v>81.53</v>
      </c>
    </row>
    <row r="1262" spans="1:6" x14ac:dyDescent="0.2">
      <c r="A1262" s="14">
        <v>44760</v>
      </c>
      <c r="B1262" s="15" t="s">
        <v>52</v>
      </c>
      <c r="C1262" s="2">
        <v>500000</v>
      </c>
      <c r="D1262" s="25">
        <v>83.048599999999993</v>
      </c>
      <c r="E1262" s="25">
        <v>83.5</v>
      </c>
      <c r="F1262" s="25">
        <v>82.2</v>
      </c>
    </row>
    <row r="1263" spans="1:6" x14ac:dyDescent="0.2">
      <c r="A1263" s="14">
        <v>44761</v>
      </c>
      <c r="B1263" s="15" t="s">
        <v>52</v>
      </c>
      <c r="C1263" s="2">
        <v>500000</v>
      </c>
      <c r="D1263" s="25">
        <v>82.897599999999997</v>
      </c>
      <c r="E1263" s="25">
        <v>83.5</v>
      </c>
      <c r="F1263" s="25">
        <v>82.09</v>
      </c>
    </row>
    <row r="1264" spans="1:6" x14ac:dyDescent="0.2">
      <c r="A1264" s="14">
        <v>44762</v>
      </c>
      <c r="B1264" s="15" t="s">
        <v>52</v>
      </c>
      <c r="C1264" s="2">
        <v>500000</v>
      </c>
      <c r="D1264" s="25">
        <v>82.924800000000005</v>
      </c>
      <c r="E1264" s="25">
        <v>83.12</v>
      </c>
      <c r="F1264" s="25">
        <v>82.58</v>
      </c>
    </row>
    <row r="1265" spans="1:6" x14ac:dyDescent="0.2">
      <c r="A1265" s="14">
        <v>44763</v>
      </c>
      <c r="B1265" s="15" t="s">
        <v>52</v>
      </c>
      <c r="C1265" s="2">
        <v>500000</v>
      </c>
      <c r="D1265" s="25">
        <v>82.610399999999998</v>
      </c>
      <c r="E1265" s="25">
        <v>83.11</v>
      </c>
      <c r="F1265" s="25">
        <v>82.13</v>
      </c>
    </row>
    <row r="1266" spans="1:6" x14ac:dyDescent="0.2">
      <c r="A1266" s="14">
        <v>44764</v>
      </c>
      <c r="B1266" s="15" t="s">
        <v>52</v>
      </c>
      <c r="C1266" s="2">
        <v>500000</v>
      </c>
      <c r="D1266" s="25">
        <v>83.3108</v>
      </c>
      <c r="E1266" s="25">
        <v>83.75</v>
      </c>
      <c r="F1266" s="25">
        <v>82.91</v>
      </c>
    </row>
    <row r="1267" spans="1:6" x14ac:dyDescent="0.2">
      <c r="A1267" s="14">
        <v>44767</v>
      </c>
      <c r="B1267" s="15" t="s">
        <v>52</v>
      </c>
      <c r="C1267" s="2">
        <v>500000</v>
      </c>
      <c r="D1267" s="25">
        <v>83.3035</v>
      </c>
      <c r="E1267" s="25">
        <v>83.77</v>
      </c>
      <c r="F1267" s="25">
        <v>82.9</v>
      </c>
    </row>
    <row r="1268" spans="1:6" x14ac:dyDescent="0.2">
      <c r="A1268" s="14">
        <v>44768</v>
      </c>
      <c r="B1268" s="15" t="s">
        <v>52</v>
      </c>
      <c r="C1268" s="2">
        <v>500000</v>
      </c>
      <c r="D1268" s="25">
        <v>83.575199999999995</v>
      </c>
      <c r="E1268" s="25">
        <v>84.13</v>
      </c>
      <c r="F1268" s="25">
        <v>83.18</v>
      </c>
    </row>
    <row r="1269" spans="1:6" x14ac:dyDescent="0.2">
      <c r="A1269" s="14">
        <v>44769</v>
      </c>
      <c r="B1269" s="15" t="s">
        <v>52</v>
      </c>
      <c r="C1269" s="2">
        <v>500000</v>
      </c>
      <c r="D1269" s="25">
        <v>83.479399999999998</v>
      </c>
      <c r="E1269" s="25">
        <v>84.05</v>
      </c>
      <c r="F1269" s="25">
        <v>83.02</v>
      </c>
    </row>
    <row r="1270" spans="1:6" x14ac:dyDescent="0.2">
      <c r="A1270" s="14">
        <v>44770</v>
      </c>
      <c r="B1270" s="15" t="s">
        <v>52</v>
      </c>
      <c r="C1270" s="2">
        <v>500000</v>
      </c>
      <c r="D1270" s="25">
        <v>83.186599999999999</v>
      </c>
      <c r="E1270" s="25">
        <v>83.49</v>
      </c>
      <c r="F1270" s="25">
        <v>82.85</v>
      </c>
    </row>
    <row r="1271" spans="1:6" x14ac:dyDescent="0.2">
      <c r="A1271" s="14">
        <v>44771</v>
      </c>
      <c r="B1271" s="15" t="s">
        <v>52</v>
      </c>
      <c r="C1271" s="2">
        <v>500000</v>
      </c>
      <c r="D1271" s="25">
        <v>83.158199999999994</v>
      </c>
      <c r="E1271" s="25">
        <v>83.84</v>
      </c>
      <c r="F1271" s="25">
        <v>82.33</v>
      </c>
    </row>
    <row r="1272" spans="1:6" x14ac:dyDescent="0.2">
      <c r="A1272" s="14">
        <v>44775</v>
      </c>
      <c r="B1272" s="15" t="s">
        <v>52</v>
      </c>
      <c r="C1272" s="2">
        <v>500000</v>
      </c>
      <c r="D1272" s="25">
        <v>81.965299999999999</v>
      </c>
      <c r="E1272" s="25">
        <v>82.31</v>
      </c>
      <c r="F1272" s="25">
        <v>81.349999999999994</v>
      </c>
    </row>
    <row r="1273" spans="1:6" x14ac:dyDescent="0.2">
      <c r="A1273" s="14">
        <v>44776</v>
      </c>
      <c r="B1273" s="15" t="s">
        <v>52</v>
      </c>
      <c r="C1273" s="2">
        <v>500000</v>
      </c>
      <c r="D1273" s="25">
        <v>81.815399999999997</v>
      </c>
      <c r="E1273" s="25">
        <v>82.45</v>
      </c>
      <c r="F1273" s="25">
        <v>81.209999999999994</v>
      </c>
    </row>
    <row r="1274" spans="1:6" x14ac:dyDescent="0.2">
      <c r="A1274" s="14">
        <v>44777</v>
      </c>
      <c r="B1274" s="15" t="s">
        <v>52</v>
      </c>
      <c r="C1274" s="2">
        <v>500000</v>
      </c>
      <c r="D1274" s="25">
        <v>81.853999999999999</v>
      </c>
      <c r="E1274" s="25">
        <v>82.27</v>
      </c>
      <c r="F1274" s="25">
        <v>81.44</v>
      </c>
    </row>
    <row r="1275" spans="1:6" x14ac:dyDescent="0.2">
      <c r="A1275" s="14">
        <v>44778</v>
      </c>
      <c r="B1275" s="15" t="s">
        <v>52</v>
      </c>
      <c r="C1275" s="2">
        <v>500000</v>
      </c>
      <c r="D1275" s="25">
        <v>81.942400000000006</v>
      </c>
      <c r="E1275" s="25">
        <v>82.47</v>
      </c>
      <c r="F1275" s="25">
        <v>81.319999999999993</v>
      </c>
    </row>
    <row r="1276" spans="1:6" x14ac:dyDescent="0.2">
      <c r="A1276" s="14">
        <v>44781</v>
      </c>
      <c r="B1276" s="15" t="s">
        <v>52</v>
      </c>
      <c r="C1276" s="2">
        <v>500000</v>
      </c>
      <c r="D1276" s="25">
        <v>82.323800000000006</v>
      </c>
      <c r="E1276" s="25">
        <v>82.63</v>
      </c>
      <c r="F1276" s="25">
        <v>81.97</v>
      </c>
    </row>
    <row r="1277" spans="1:6" x14ac:dyDescent="0.2">
      <c r="A1277" s="14">
        <v>44782</v>
      </c>
      <c r="B1277" s="15" t="s">
        <v>52</v>
      </c>
      <c r="C1277" s="2">
        <v>500000</v>
      </c>
      <c r="D1277" s="25">
        <v>82.918800000000005</v>
      </c>
      <c r="E1277" s="25">
        <v>83.47</v>
      </c>
      <c r="F1277" s="25">
        <v>82.34</v>
      </c>
    </row>
    <row r="1278" spans="1:6" x14ac:dyDescent="0.2">
      <c r="A1278" s="14">
        <v>44783</v>
      </c>
      <c r="B1278" s="15" t="s">
        <v>52</v>
      </c>
      <c r="C1278" s="2">
        <v>500000</v>
      </c>
      <c r="D1278" s="25">
        <v>83.2102</v>
      </c>
      <c r="E1278" s="25">
        <v>83.68</v>
      </c>
      <c r="F1278" s="25">
        <v>82.67</v>
      </c>
    </row>
    <row r="1279" spans="1:6" x14ac:dyDescent="0.2">
      <c r="A1279" s="14">
        <v>44784</v>
      </c>
      <c r="B1279" s="15" t="s">
        <v>52</v>
      </c>
      <c r="C1279" s="2">
        <v>500000</v>
      </c>
      <c r="D1279" s="25">
        <v>81.56</v>
      </c>
      <c r="E1279" s="25">
        <v>82.49</v>
      </c>
      <c r="F1279" s="25">
        <v>80.62</v>
      </c>
    </row>
    <row r="1280" spans="1:6" x14ac:dyDescent="0.2">
      <c r="A1280" s="14">
        <v>44785</v>
      </c>
      <c r="B1280" s="15" t="s">
        <v>52</v>
      </c>
      <c r="C1280" s="2">
        <v>500000</v>
      </c>
      <c r="D1280" s="25">
        <v>80.422799999999995</v>
      </c>
      <c r="E1280" s="25">
        <v>80.7</v>
      </c>
      <c r="F1280" s="25">
        <v>80.11</v>
      </c>
    </row>
    <row r="1281" spans="1:6" x14ac:dyDescent="0.2">
      <c r="A1281" s="14">
        <v>44788</v>
      </c>
      <c r="B1281" s="15" t="s">
        <v>52</v>
      </c>
      <c r="C1281" s="2">
        <v>500000</v>
      </c>
      <c r="D1281" s="25">
        <v>80.619200000000006</v>
      </c>
      <c r="E1281" s="25">
        <v>80.849999999999994</v>
      </c>
      <c r="F1281" s="25">
        <v>80.290000000000006</v>
      </c>
    </row>
    <row r="1282" spans="1:6" x14ac:dyDescent="0.2">
      <c r="A1282" s="14">
        <v>44789</v>
      </c>
      <c r="B1282" s="15" t="s">
        <v>52</v>
      </c>
      <c r="C1282" s="2">
        <v>500000</v>
      </c>
      <c r="D1282" s="25">
        <v>81.032399999999996</v>
      </c>
      <c r="E1282" s="25">
        <v>81.180000000000007</v>
      </c>
      <c r="F1282" s="25">
        <v>80.849999999999994</v>
      </c>
    </row>
    <row r="1283" spans="1:6" x14ac:dyDescent="0.2">
      <c r="A1283" s="14">
        <v>44790</v>
      </c>
      <c r="B1283" s="15" t="s">
        <v>52</v>
      </c>
      <c r="C1283" s="2">
        <v>500000</v>
      </c>
      <c r="D1283" s="25">
        <v>81.353999999999999</v>
      </c>
      <c r="E1283" s="25">
        <v>81.569999999999993</v>
      </c>
      <c r="F1283" s="25">
        <v>81.150000000000006</v>
      </c>
    </row>
    <row r="1284" spans="1:6" x14ac:dyDescent="0.2">
      <c r="A1284" s="14">
        <v>44791</v>
      </c>
      <c r="B1284" s="15" t="s">
        <v>52</v>
      </c>
      <c r="C1284" s="2">
        <v>500000</v>
      </c>
      <c r="D1284" s="25">
        <v>81.262799999999999</v>
      </c>
      <c r="E1284" s="25">
        <v>81.52</v>
      </c>
      <c r="F1284" s="25">
        <v>81.08</v>
      </c>
    </row>
    <row r="1285" spans="1:6" x14ac:dyDescent="0.2">
      <c r="A1285" s="14">
        <v>44792</v>
      </c>
      <c r="B1285" s="15" t="s">
        <v>52</v>
      </c>
      <c r="C1285" s="2">
        <v>500000</v>
      </c>
      <c r="D1285" s="25">
        <v>81.946399999999997</v>
      </c>
      <c r="E1285" s="25">
        <v>82.52</v>
      </c>
      <c r="F1285" s="25">
        <v>81.39</v>
      </c>
    </row>
    <row r="1286" spans="1:6" x14ac:dyDescent="0.2">
      <c r="A1286" s="14">
        <v>44795</v>
      </c>
      <c r="B1286" s="15" t="s">
        <v>52</v>
      </c>
      <c r="C1286" s="2">
        <v>500000</v>
      </c>
      <c r="D1286" s="25">
        <v>82.074399999999997</v>
      </c>
      <c r="E1286" s="25">
        <v>82.39</v>
      </c>
      <c r="F1286" s="25">
        <v>81.69</v>
      </c>
    </row>
    <row r="1287" spans="1:6" x14ac:dyDescent="0.2">
      <c r="A1287" s="14">
        <v>44796</v>
      </c>
      <c r="B1287" s="15" t="s">
        <v>52</v>
      </c>
      <c r="C1287" s="2">
        <v>500000</v>
      </c>
      <c r="D1287" s="25">
        <v>81.228399999999993</v>
      </c>
      <c r="E1287" s="25">
        <v>81.7</v>
      </c>
      <c r="F1287" s="25">
        <v>80.430000000000007</v>
      </c>
    </row>
    <row r="1288" spans="1:6" x14ac:dyDescent="0.2">
      <c r="A1288" s="14">
        <v>44797</v>
      </c>
      <c r="B1288" s="15" t="s">
        <v>52</v>
      </c>
      <c r="C1288" s="2">
        <v>500000</v>
      </c>
      <c r="D1288" s="25">
        <v>80.687600000000003</v>
      </c>
      <c r="E1288" s="25">
        <v>81.040000000000006</v>
      </c>
      <c r="F1288" s="25">
        <v>80.209999999999994</v>
      </c>
    </row>
    <row r="1289" spans="1:6" x14ac:dyDescent="0.2">
      <c r="A1289" s="14">
        <v>44798</v>
      </c>
      <c r="B1289" s="15" t="s">
        <v>52</v>
      </c>
      <c r="C1289" s="2">
        <v>500000</v>
      </c>
      <c r="D1289" s="25">
        <v>80.923199999999994</v>
      </c>
      <c r="E1289" s="25">
        <v>81.739999999999995</v>
      </c>
      <c r="F1289" s="25">
        <v>79.83</v>
      </c>
    </row>
    <row r="1290" spans="1:6" x14ac:dyDescent="0.2">
      <c r="A1290" s="14">
        <v>44799</v>
      </c>
      <c r="B1290" s="15" t="s">
        <v>52</v>
      </c>
      <c r="C1290" s="2">
        <v>500000</v>
      </c>
      <c r="D1290" s="25">
        <v>80.981260000000006</v>
      </c>
      <c r="E1290" s="25">
        <v>81.37</v>
      </c>
      <c r="F1290" s="25">
        <v>80.39</v>
      </c>
    </row>
    <row r="1291" spans="1:6" x14ac:dyDescent="0.2">
      <c r="A1291" s="14">
        <v>44802</v>
      </c>
      <c r="B1291" s="15" t="s">
        <v>52</v>
      </c>
      <c r="C1291" s="2">
        <v>500000</v>
      </c>
      <c r="D1291" s="25">
        <v>80.597110000000001</v>
      </c>
      <c r="E1291" s="25">
        <v>81.099999999999994</v>
      </c>
      <c r="F1291" s="25">
        <v>79.94</v>
      </c>
    </row>
    <row r="1292" spans="1:6" x14ac:dyDescent="0.2">
      <c r="A1292" s="14">
        <v>44803</v>
      </c>
      <c r="B1292" s="15" t="s">
        <v>52</v>
      </c>
      <c r="C1292" s="2">
        <v>500000</v>
      </c>
      <c r="D1292" s="25">
        <v>79.763559999999998</v>
      </c>
      <c r="E1292" s="25">
        <v>79.98</v>
      </c>
      <c r="F1292" s="25">
        <v>79.39</v>
      </c>
    </row>
    <row r="1293" spans="1:6" x14ac:dyDescent="0.2">
      <c r="A1293" s="14">
        <v>44804</v>
      </c>
      <c r="B1293" s="15" t="s">
        <v>52</v>
      </c>
      <c r="C1293" s="2">
        <v>500000</v>
      </c>
      <c r="D1293" s="25">
        <v>79.183170000000004</v>
      </c>
      <c r="E1293" s="25">
        <v>79.84</v>
      </c>
      <c r="F1293" s="25">
        <v>78.73</v>
      </c>
    </row>
    <row r="1294" spans="1:6" x14ac:dyDescent="0.2">
      <c r="A1294" s="14">
        <v>44805</v>
      </c>
      <c r="B1294" s="15" t="s">
        <v>52</v>
      </c>
      <c r="C1294" s="2">
        <v>500000</v>
      </c>
      <c r="D1294" s="25">
        <v>78.75027</v>
      </c>
      <c r="E1294" s="25">
        <v>79.099999999999994</v>
      </c>
      <c r="F1294" s="25">
        <v>78.38</v>
      </c>
    </row>
    <row r="1295" spans="1:6" x14ac:dyDescent="0.2">
      <c r="A1295" s="14">
        <v>44806</v>
      </c>
      <c r="B1295" s="15" t="s">
        <v>52</v>
      </c>
      <c r="C1295" s="2">
        <v>500000</v>
      </c>
      <c r="D1295" s="25">
        <v>78.895139999999998</v>
      </c>
      <c r="E1295" s="25">
        <v>79.66</v>
      </c>
      <c r="F1295" s="25">
        <v>78.38</v>
      </c>
    </row>
    <row r="1296" spans="1:6" x14ac:dyDescent="0.2">
      <c r="A1296" s="14">
        <v>44809</v>
      </c>
      <c r="B1296" s="15" t="s">
        <v>52</v>
      </c>
      <c r="C1296" s="2">
        <v>500000</v>
      </c>
      <c r="D1296" s="25">
        <v>79.486159999999998</v>
      </c>
      <c r="E1296" s="25">
        <v>80.09</v>
      </c>
      <c r="F1296" s="25">
        <v>78.77</v>
      </c>
    </row>
    <row r="1297" spans="1:8" x14ac:dyDescent="0.2">
      <c r="A1297" s="14">
        <v>44810</v>
      </c>
      <c r="B1297" s="15" t="s">
        <v>52</v>
      </c>
      <c r="C1297" s="2">
        <v>500000</v>
      </c>
      <c r="D1297" s="25">
        <v>79.717808000000005</v>
      </c>
      <c r="E1297" s="25">
        <v>80.22</v>
      </c>
      <c r="F1297" s="25">
        <v>79.13</v>
      </c>
    </row>
    <row r="1298" spans="1:8" x14ac:dyDescent="0.2">
      <c r="A1298" s="14">
        <v>44811</v>
      </c>
      <c r="B1298" s="15" t="s">
        <v>52</v>
      </c>
      <c r="C1298" s="2">
        <v>500000</v>
      </c>
      <c r="D1298" s="25">
        <v>79.257309000000006</v>
      </c>
      <c r="E1298" s="25">
        <v>79.680000000000007</v>
      </c>
      <c r="F1298" s="25">
        <v>78.87</v>
      </c>
    </row>
    <row r="1299" spans="1:8" x14ac:dyDescent="0.2">
      <c r="A1299" s="14">
        <v>44812</v>
      </c>
      <c r="B1299" s="15" t="s">
        <v>52</v>
      </c>
      <c r="C1299" s="2">
        <v>500000</v>
      </c>
      <c r="D1299" s="25">
        <v>78.976552999999996</v>
      </c>
      <c r="E1299" s="25">
        <v>79.569999999999993</v>
      </c>
      <c r="F1299" s="25">
        <v>78.069999999999993</v>
      </c>
    </row>
    <row r="1300" spans="1:8" x14ac:dyDescent="0.2">
      <c r="A1300" s="14">
        <v>44813</v>
      </c>
      <c r="B1300" s="15" t="s">
        <v>52</v>
      </c>
      <c r="C1300" s="2">
        <v>500000</v>
      </c>
      <c r="D1300" s="25">
        <v>79.444513000000001</v>
      </c>
      <c r="E1300" s="25">
        <v>79.959999999999994</v>
      </c>
      <c r="F1300" s="25">
        <v>78.849999999999994</v>
      </c>
    </row>
    <row r="1301" spans="1:8" x14ac:dyDescent="0.2">
      <c r="A1301" s="14">
        <v>44816</v>
      </c>
      <c r="B1301" s="15" t="s">
        <v>52</v>
      </c>
      <c r="C1301" s="2">
        <v>500000</v>
      </c>
      <c r="D1301" s="25">
        <v>79.873587000000001</v>
      </c>
      <c r="E1301">
        <v>80.260000000000005</v>
      </c>
      <c r="F1301">
        <v>79.459999999999994</v>
      </c>
    </row>
    <row r="1302" spans="1:8" x14ac:dyDescent="0.2">
      <c r="A1302" s="14">
        <v>44817</v>
      </c>
      <c r="B1302" s="15" t="s">
        <v>52</v>
      </c>
      <c r="C1302" s="2">
        <v>500000</v>
      </c>
      <c r="D1302" s="25">
        <v>80.320875999999998</v>
      </c>
      <c r="E1302" s="25">
        <v>80.88</v>
      </c>
      <c r="F1302" s="25">
        <v>79.34</v>
      </c>
    </row>
    <row r="1303" spans="1:8" x14ac:dyDescent="0.2">
      <c r="A1303" s="14">
        <v>44818</v>
      </c>
      <c r="B1303" s="15" t="s">
        <v>52</v>
      </c>
      <c r="C1303" s="2">
        <v>500000</v>
      </c>
      <c r="D1303" s="25">
        <v>78.689662999999996</v>
      </c>
      <c r="E1303" s="25">
        <v>79.19</v>
      </c>
      <c r="F1303" s="25">
        <v>78.09</v>
      </c>
    </row>
    <row r="1304" spans="1:8" x14ac:dyDescent="0.2">
      <c r="A1304" s="14">
        <v>44819</v>
      </c>
      <c r="B1304" s="15" t="s">
        <v>52</v>
      </c>
      <c r="C1304" s="2">
        <v>500000</v>
      </c>
      <c r="D1304" s="25">
        <v>77.872936999999993</v>
      </c>
      <c r="E1304" s="25">
        <v>78.36</v>
      </c>
      <c r="F1304" s="25">
        <v>77.599999999999994</v>
      </c>
    </row>
    <row r="1305" spans="1:8" x14ac:dyDescent="0.2">
      <c r="A1305" s="14">
        <v>44820</v>
      </c>
      <c r="B1305" s="15" t="s">
        <v>52</v>
      </c>
      <c r="C1305" s="2">
        <v>500000</v>
      </c>
      <c r="D1305" s="25">
        <v>78.308263999999994</v>
      </c>
      <c r="E1305">
        <v>78.89</v>
      </c>
      <c r="F1305" s="28">
        <v>77.7</v>
      </c>
    </row>
    <row r="1306" spans="1:8" x14ac:dyDescent="0.2">
      <c r="A1306" s="14">
        <v>44823</v>
      </c>
      <c r="B1306" s="15" t="s">
        <v>52</v>
      </c>
      <c r="C1306" s="2">
        <v>500000</v>
      </c>
      <c r="D1306" s="26">
        <v>77.690386000000004</v>
      </c>
      <c r="E1306" s="26">
        <v>77.930000000000007</v>
      </c>
      <c r="F1306" s="26">
        <v>77.459999999999994</v>
      </c>
      <c r="H1306" s="26"/>
    </row>
    <row r="1307" spans="1:8" x14ac:dyDescent="0.2">
      <c r="A1307" s="14">
        <v>44824</v>
      </c>
      <c r="B1307" s="15" t="s">
        <v>52</v>
      </c>
      <c r="C1307" s="2">
        <v>500000</v>
      </c>
      <c r="D1307" s="26">
        <v>77.681971000000004</v>
      </c>
      <c r="E1307" s="26">
        <v>78.28</v>
      </c>
      <c r="F1307" s="26">
        <v>77.069999999999993</v>
      </c>
      <c r="H1307" s="26"/>
    </row>
    <row r="1308" spans="1:8" x14ac:dyDescent="0.2">
      <c r="A1308" s="14">
        <v>44825</v>
      </c>
      <c r="B1308" s="15" t="s">
        <v>52</v>
      </c>
      <c r="C1308" s="2">
        <v>500000</v>
      </c>
      <c r="D1308" s="26">
        <v>76.253017</v>
      </c>
      <c r="E1308" s="26">
        <v>76.87</v>
      </c>
      <c r="F1308" s="26">
        <v>75.849999999999994</v>
      </c>
      <c r="H1308" s="26"/>
    </row>
    <row r="1309" spans="1:8" x14ac:dyDescent="0.2">
      <c r="A1309" s="14">
        <v>44826</v>
      </c>
      <c r="B1309" s="15" t="s">
        <v>52</v>
      </c>
      <c r="C1309" s="2">
        <v>500000</v>
      </c>
      <c r="D1309" s="26">
        <v>75.127844999999994</v>
      </c>
      <c r="E1309" s="26">
        <v>75.42</v>
      </c>
      <c r="F1309" s="26">
        <v>74.72</v>
      </c>
      <c r="H1309" s="26"/>
    </row>
    <row r="1310" spans="1:8" x14ac:dyDescent="0.2">
      <c r="A1310" s="14">
        <v>44827</v>
      </c>
      <c r="B1310" s="15" t="s">
        <v>52</v>
      </c>
      <c r="C1310" s="2">
        <v>500000</v>
      </c>
      <c r="D1310" s="26">
        <v>74.735934999999998</v>
      </c>
      <c r="E1310" s="26">
        <v>75.489999999999995</v>
      </c>
      <c r="F1310" s="26">
        <v>74.3</v>
      </c>
      <c r="H1310" s="26"/>
    </row>
    <row r="1311" spans="1:8" x14ac:dyDescent="0.2">
      <c r="A1311" s="14">
        <v>44830</v>
      </c>
      <c r="B1311" s="15" t="s">
        <v>52</v>
      </c>
      <c r="C1311" s="2">
        <v>500000</v>
      </c>
      <c r="D1311" s="26">
        <v>74.716113000000007</v>
      </c>
      <c r="E1311" s="26">
        <v>74.92</v>
      </c>
      <c r="F1311" s="26">
        <v>73.45</v>
      </c>
      <c r="H1311" s="26"/>
    </row>
    <row r="1312" spans="1:8" x14ac:dyDescent="0.2">
      <c r="A1312" s="14">
        <v>44831</v>
      </c>
      <c r="B1312" s="15" t="s">
        <v>52</v>
      </c>
      <c r="C1312" s="2">
        <v>500000</v>
      </c>
      <c r="D1312" s="26">
        <v>74.716113000000007</v>
      </c>
      <c r="E1312" s="26">
        <v>75.22</v>
      </c>
      <c r="F1312" s="26">
        <v>74.39</v>
      </c>
      <c r="H1312" s="26"/>
    </row>
    <row r="1313" spans="1:10" x14ac:dyDescent="0.2">
      <c r="A1313" s="14">
        <v>44832</v>
      </c>
      <c r="B1313" s="15" t="s">
        <v>52</v>
      </c>
      <c r="C1313" s="2">
        <v>500000</v>
      </c>
      <c r="D1313" s="26">
        <v>74.926895999999999</v>
      </c>
      <c r="E1313" s="26">
        <v>75.319999999999993</v>
      </c>
      <c r="F1313" s="26">
        <v>74.430000000000007</v>
      </c>
      <c r="H1313" s="26"/>
    </row>
    <row r="1314" spans="1:10" x14ac:dyDescent="0.2">
      <c r="A1314" s="14">
        <v>44833</v>
      </c>
      <c r="B1314" s="15" t="s">
        <v>52</v>
      </c>
      <c r="C1314" s="2">
        <v>500000</v>
      </c>
      <c r="D1314" s="26">
        <v>74.567836</v>
      </c>
      <c r="E1314" s="26">
        <v>75.239999999999995</v>
      </c>
      <c r="F1314" s="26">
        <v>73.989999999999995</v>
      </c>
      <c r="H1314" s="26"/>
      <c r="I1314" s="26"/>
    </row>
    <row r="1315" spans="1:10" x14ac:dyDescent="0.2">
      <c r="A1315" s="14">
        <v>44834</v>
      </c>
      <c r="B1315" s="15" t="s">
        <v>52</v>
      </c>
      <c r="C1315" s="2">
        <v>500000</v>
      </c>
      <c r="D1315" s="26">
        <v>75.599646000000007</v>
      </c>
      <c r="E1315" s="26">
        <v>75.98</v>
      </c>
      <c r="F1315" s="26">
        <v>75.28</v>
      </c>
      <c r="H1315" s="26"/>
    </row>
    <row r="1316" spans="1:10" x14ac:dyDescent="0.2">
      <c r="A1316" s="14">
        <v>44837</v>
      </c>
      <c r="B1316" s="15" t="s">
        <v>52</v>
      </c>
      <c r="C1316" s="2">
        <v>500000</v>
      </c>
      <c r="D1316" s="26">
        <v>75.894047</v>
      </c>
      <c r="E1316" s="26">
        <v>76.38</v>
      </c>
      <c r="F1316" s="26">
        <v>74.989999999999995</v>
      </c>
      <c r="H1316" s="26"/>
      <c r="J1316" s="26"/>
    </row>
    <row r="1317" spans="1:10" x14ac:dyDescent="0.2">
      <c r="A1317" s="14">
        <v>44838</v>
      </c>
      <c r="B1317" s="15" t="s">
        <v>52</v>
      </c>
      <c r="C1317" s="2">
        <v>500000</v>
      </c>
      <c r="D1317" s="26">
        <v>77.008334000000005</v>
      </c>
      <c r="E1317" s="26">
        <v>77.3</v>
      </c>
      <c r="F1317" s="26">
        <v>76.680000000000007</v>
      </c>
      <c r="H1317" s="26"/>
      <c r="J1317" s="26"/>
    </row>
    <row r="1318" spans="1:10" x14ac:dyDescent="0.2">
      <c r="A1318" s="14">
        <v>44839</v>
      </c>
      <c r="B1318" s="15" t="s">
        <v>52</v>
      </c>
      <c r="C1318" s="2">
        <v>500000</v>
      </c>
      <c r="D1318" s="26">
        <v>76.832836</v>
      </c>
      <c r="E1318" s="26">
        <v>77.290000000000006</v>
      </c>
      <c r="F1318" s="26">
        <v>76.33</v>
      </c>
      <c r="H1318" s="26"/>
      <c r="J1318" s="26"/>
    </row>
    <row r="1319" spans="1:10" x14ac:dyDescent="0.2">
      <c r="A1319" s="14">
        <v>44840</v>
      </c>
      <c r="B1319" s="15" t="s">
        <v>52</v>
      </c>
      <c r="C1319" s="2">
        <v>500000</v>
      </c>
      <c r="D1319" s="26">
        <v>75.841877999999994</v>
      </c>
      <c r="E1319" s="26">
        <v>76.27</v>
      </c>
      <c r="F1319" s="26">
        <v>75.23</v>
      </c>
      <c r="H1319" s="26"/>
      <c r="J1319" s="26"/>
    </row>
    <row r="1320" spans="1:10" x14ac:dyDescent="0.2">
      <c r="A1320" s="14">
        <v>44841</v>
      </c>
      <c r="B1320" s="15" t="s">
        <v>52</v>
      </c>
      <c r="C1320" s="2">
        <v>500000</v>
      </c>
      <c r="D1320" s="26">
        <v>75.727770000000007</v>
      </c>
      <c r="E1320" s="26">
        <v>76.03</v>
      </c>
      <c r="F1320" s="26">
        <v>75.39</v>
      </c>
      <c r="H1320" s="26"/>
      <c r="J1320" s="26"/>
    </row>
    <row r="1321" spans="1:10" x14ac:dyDescent="0.2">
      <c r="A1321" s="14">
        <v>44844</v>
      </c>
      <c r="B1321" s="15" t="s">
        <v>52</v>
      </c>
      <c r="C1321" s="2">
        <v>500000</v>
      </c>
      <c r="D1321" s="26">
        <v>75.432823999999997</v>
      </c>
      <c r="E1321" s="26">
        <v>75.87</v>
      </c>
      <c r="F1321" s="26">
        <v>75.040000000000006</v>
      </c>
    </row>
    <row r="1322" spans="1:10" x14ac:dyDescent="0.2">
      <c r="A1322" s="14">
        <v>44845</v>
      </c>
      <c r="B1322" s="15" t="s">
        <v>52</v>
      </c>
      <c r="C1322" s="2">
        <v>500000</v>
      </c>
      <c r="D1322" s="26">
        <v>75.620957000000004</v>
      </c>
      <c r="E1322" s="26">
        <v>75.989999999999995</v>
      </c>
      <c r="F1322" s="26">
        <v>75.260000000000005</v>
      </c>
    </row>
    <row r="1323" spans="1:10" x14ac:dyDescent="0.2">
      <c r="A1323" s="14">
        <v>44846</v>
      </c>
      <c r="B1323" s="15" t="s">
        <v>52</v>
      </c>
      <c r="C1323" s="2">
        <v>500000</v>
      </c>
      <c r="D1323" s="26">
        <v>75.918586000000005</v>
      </c>
      <c r="E1323" s="26">
        <v>76.27</v>
      </c>
      <c r="F1323" s="26">
        <v>75.45</v>
      </c>
    </row>
    <row r="1324" spans="1:10" x14ac:dyDescent="0.2">
      <c r="A1324" s="14">
        <v>44847</v>
      </c>
      <c r="B1324" s="15" t="s">
        <v>52</v>
      </c>
      <c r="C1324" s="2">
        <v>500000</v>
      </c>
      <c r="D1324" s="26">
        <v>75.298482000000007</v>
      </c>
      <c r="E1324" s="26">
        <v>75.75</v>
      </c>
      <c r="F1324" s="26">
        <v>74.739999999999995</v>
      </c>
    </row>
    <row r="1325" spans="1:10" x14ac:dyDescent="0.2">
      <c r="A1325" s="14">
        <v>44848</v>
      </c>
      <c r="B1325" s="15" t="s">
        <v>52</v>
      </c>
      <c r="C1325" s="2">
        <v>500000</v>
      </c>
      <c r="D1325" s="26">
        <v>76.385086999999999</v>
      </c>
      <c r="E1325" s="26">
        <v>76.790000000000006</v>
      </c>
      <c r="F1325" s="26">
        <v>76.09</v>
      </c>
    </row>
    <row r="1326" spans="1:10" x14ac:dyDescent="0.2">
      <c r="A1326" s="14">
        <v>44851</v>
      </c>
      <c r="B1326" s="15" t="s">
        <v>52</v>
      </c>
      <c r="C1326" s="2">
        <v>500000</v>
      </c>
      <c r="D1326" s="26">
        <v>76.977881999999994</v>
      </c>
      <c r="E1326">
        <v>77.42</v>
      </c>
      <c r="F1326" s="26">
        <v>76.290000000000006</v>
      </c>
    </row>
    <row r="1327" spans="1:10" x14ac:dyDescent="0.2">
      <c r="A1327" s="14">
        <v>44852</v>
      </c>
      <c r="B1327" s="15" t="s">
        <v>52</v>
      </c>
      <c r="C1327" s="2">
        <v>500000</v>
      </c>
      <c r="D1327" s="26">
        <v>77.497169999999997</v>
      </c>
      <c r="E1327">
        <v>77.83</v>
      </c>
      <c r="F1327" s="26">
        <v>77.12</v>
      </c>
    </row>
    <row r="1328" spans="1:10" x14ac:dyDescent="0.2">
      <c r="A1328" s="14">
        <v>44853</v>
      </c>
      <c r="B1328" s="15" t="s">
        <v>52</v>
      </c>
      <c r="C1328" s="2">
        <v>500000</v>
      </c>
      <c r="D1328" s="26">
        <v>77.347454999999997</v>
      </c>
      <c r="E1328">
        <v>77.680000000000007</v>
      </c>
      <c r="F1328" s="26">
        <v>76.91</v>
      </c>
    </row>
    <row r="1329" spans="1:6" x14ac:dyDescent="0.2">
      <c r="A1329" s="14">
        <v>44854</v>
      </c>
      <c r="B1329" s="15" t="s">
        <v>52</v>
      </c>
      <c r="C1329" s="2">
        <v>500000</v>
      </c>
      <c r="D1329" s="26">
        <v>76.446730000000002</v>
      </c>
      <c r="E1329">
        <v>76.78</v>
      </c>
      <c r="F1329" s="26">
        <v>76.180000000000007</v>
      </c>
    </row>
    <row r="1330" spans="1:6" x14ac:dyDescent="0.2">
      <c r="A1330" s="14">
        <v>44855</v>
      </c>
      <c r="B1330" s="15" t="s">
        <v>52</v>
      </c>
      <c r="C1330" s="2">
        <v>500000</v>
      </c>
      <c r="D1330" s="26">
        <v>76.452453000000006</v>
      </c>
      <c r="E1330">
        <v>76.97</v>
      </c>
      <c r="F1330" s="26">
        <v>76.069999999999993</v>
      </c>
    </row>
    <row r="1331" spans="1:6" x14ac:dyDescent="0.2">
      <c r="A1331" s="14">
        <v>44858</v>
      </c>
      <c r="B1331" s="15" t="s">
        <v>52</v>
      </c>
      <c r="C1331" s="2">
        <v>500000</v>
      </c>
      <c r="D1331" s="29">
        <v>77.659302999999994</v>
      </c>
      <c r="E1331" s="25">
        <v>78.2</v>
      </c>
      <c r="F1331" s="26">
        <v>77.05</v>
      </c>
    </row>
    <row r="1332" spans="1:6" x14ac:dyDescent="0.2">
      <c r="A1332" s="14">
        <v>44859</v>
      </c>
      <c r="B1332" s="15" t="s">
        <v>52</v>
      </c>
      <c r="C1332" s="2">
        <v>500000</v>
      </c>
      <c r="D1332" s="25">
        <v>78.245937999999995</v>
      </c>
      <c r="E1332" s="25">
        <v>78.8</v>
      </c>
      <c r="F1332" s="26">
        <v>77.400000000000006</v>
      </c>
    </row>
    <row r="1333" spans="1:6" x14ac:dyDescent="0.2">
      <c r="A1333" s="14">
        <v>44860</v>
      </c>
      <c r="B1333" s="15" t="s">
        <v>52</v>
      </c>
      <c r="C1333" s="2">
        <v>500000</v>
      </c>
      <c r="D1333" s="25">
        <v>78.554488000000006</v>
      </c>
      <c r="E1333" s="25">
        <v>78.989999999999995</v>
      </c>
      <c r="F1333" s="26">
        <v>78</v>
      </c>
    </row>
    <row r="1334" spans="1:6" x14ac:dyDescent="0.2">
      <c r="A1334" s="14">
        <v>44861</v>
      </c>
      <c r="B1334" s="15" t="s">
        <v>52</v>
      </c>
      <c r="C1334" s="2">
        <v>500000</v>
      </c>
      <c r="D1334" s="29">
        <v>79.123621</v>
      </c>
      <c r="E1334" s="25">
        <v>79.42</v>
      </c>
      <c r="F1334" s="26">
        <v>78.790000000000006</v>
      </c>
    </row>
    <row r="1335" spans="1:6" x14ac:dyDescent="0.2">
      <c r="A1335" s="14">
        <v>44862</v>
      </c>
      <c r="B1335" s="15" t="s">
        <v>52</v>
      </c>
      <c r="C1335" s="2">
        <v>500000</v>
      </c>
      <c r="D1335" s="25">
        <v>79.678246999999999</v>
      </c>
      <c r="E1335" s="25">
        <v>80.400000000000006</v>
      </c>
      <c r="F1335" s="26">
        <v>79.08</v>
      </c>
    </row>
    <row r="1336" spans="1:6" x14ac:dyDescent="0.2">
      <c r="A1336" s="14">
        <v>44865</v>
      </c>
      <c r="B1336" s="15" t="s">
        <v>52</v>
      </c>
      <c r="C1336" s="2">
        <v>500000</v>
      </c>
      <c r="D1336" s="25">
        <v>80.669349999999994</v>
      </c>
      <c r="E1336" s="25">
        <v>81.400000000000006</v>
      </c>
      <c r="F1336" s="26">
        <v>80.010000000000005</v>
      </c>
    </row>
    <row r="1337" spans="1:6" x14ac:dyDescent="0.2">
      <c r="A1337" s="14">
        <v>44866</v>
      </c>
      <c r="B1337" s="15" t="s">
        <v>52</v>
      </c>
      <c r="C1337" s="2">
        <v>500000</v>
      </c>
      <c r="D1337" s="25">
        <v>81.163805999999994</v>
      </c>
      <c r="E1337" s="25">
        <v>81.63</v>
      </c>
      <c r="F1337" s="26">
        <v>80.64</v>
      </c>
    </row>
    <row r="1338" spans="1:6" x14ac:dyDescent="0.2">
      <c r="A1338" s="14">
        <v>44867</v>
      </c>
      <c r="B1338" s="15" t="s">
        <v>52</v>
      </c>
      <c r="C1338" s="2">
        <v>500000</v>
      </c>
      <c r="D1338" s="29">
        <v>81.354949000000005</v>
      </c>
      <c r="E1338" s="25">
        <v>81.61</v>
      </c>
      <c r="F1338" s="26">
        <v>80.88</v>
      </c>
    </row>
    <row r="1339" spans="1:6" x14ac:dyDescent="0.2">
      <c r="A1339" s="14">
        <v>44868</v>
      </c>
      <c r="B1339" s="15" t="s">
        <v>52</v>
      </c>
      <c r="C1339" s="2">
        <v>500000</v>
      </c>
      <c r="D1339" s="25">
        <v>81.087800999999999</v>
      </c>
      <c r="E1339" s="25">
        <v>81.37</v>
      </c>
      <c r="F1339" s="26">
        <v>80.73</v>
      </c>
    </row>
    <row r="1340" spans="1:6" x14ac:dyDescent="0.2">
      <c r="A1340" s="14">
        <v>44869</v>
      </c>
      <c r="B1340" s="15" t="s">
        <v>52</v>
      </c>
      <c r="C1340" s="2">
        <v>500000</v>
      </c>
      <c r="D1340" s="25">
        <v>81.555019000000001</v>
      </c>
      <c r="E1340" s="25">
        <v>82</v>
      </c>
      <c r="F1340" s="26">
        <v>81.02</v>
      </c>
    </row>
    <row r="1341" spans="1:6" x14ac:dyDescent="0.2">
      <c r="A1341" s="14">
        <v>44872</v>
      </c>
      <c r="B1341" s="15" t="s">
        <v>52</v>
      </c>
      <c r="C1341" s="2">
        <v>500000</v>
      </c>
      <c r="D1341" s="29">
        <v>80.681799999999996</v>
      </c>
      <c r="E1341" s="25">
        <v>81.069999999999993</v>
      </c>
      <c r="F1341" s="26">
        <v>80.25</v>
      </c>
    </row>
    <row r="1342" spans="1:6" x14ac:dyDescent="0.2">
      <c r="A1342" s="14">
        <v>44873</v>
      </c>
      <c r="B1342" s="15" t="s">
        <v>52</v>
      </c>
      <c r="C1342" s="2">
        <v>500000</v>
      </c>
      <c r="D1342" s="25">
        <v>80.877970000000005</v>
      </c>
      <c r="E1342" s="25">
        <v>81.14</v>
      </c>
      <c r="F1342" s="26">
        <v>80.58</v>
      </c>
    </row>
    <row r="1343" spans="1:6" x14ac:dyDescent="0.2">
      <c r="A1343" s="14">
        <v>44874</v>
      </c>
      <c r="B1343" s="15" t="s">
        <v>52</v>
      </c>
      <c r="C1343" s="2">
        <v>500000</v>
      </c>
      <c r="D1343" s="25">
        <v>81.298530999999997</v>
      </c>
      <c r="E1343" s="25">
        <v>81.86</v>
      </c>
      <c r="F1343" s="26">
        <v>80.92</v>
      </c>
    </row>
    <row r="1344" spans="1:6" x14ac:dyDescent="0.2">
      <c r="A1344" s="14">
        <v>44875</v>
      </c>
      <c r="B1344" s="15" t="s">
        <v>52</v>
      </c>
      <c r="C1344" s="2">
        <v>500000</v>
      </c>
      <c r="D1344" s="25">
        <v>82.634846999999993</v>
      </c>
      <c r="E1344" s="25">
        <v>83.31</v>
      </c>
      <c r="F1344" s="26">
        <v>82.1</v>
      </c>
    </row>
    <row r="1345" spans="1:6" x14ac:dyDescent="0.2">
      <c r="A1345" s="14">
        <v>44876</v>
      </c>
      <c r="B1345" s="15" t="s">
        <v>52</v>
      </c>
      <c r="C1345" s="2">
        <v>500000</v>
      </c>
      <c r="D1345" s="25">
        <v>80.807963999999998</v>
      </c>
      <c r="E1345" s="25">
        <v>81.96</v>
      </c>
      <c r="F1345" s="26">
        <v>79.25</v>
      </c>
    </row>
    <row r="1346" spans="1:6" x14ac:dyDescent="0.2">
      <c r="A1346" s="14">
        <v>44879</v>
      </c>
      <c r="B1346" s="15" t="s">
        <v>52</v>
      </c>
      <c r="C1346" s="2">
        <v>500000</v>
      </c>
      <c r="D1346" s="25">
        <v>79.599998999999997</v>
      </c>
      <c r="E1346" s="25">
        <v>80.34</v>
      </c>
      <c r="F1346" s="26">
        <v>79.06</v>
      </c>
    </row>
    <row r="1347" spans="1:6" x14ac:dyDescent="0.2">
      <c r="A1347" s="14">
        <v>44880</v>
      </c>
      <c r="B1347" s="15" t="s">
        <v>52</v>
      </c>
      <c r="C1347" s="2">
        <v>500000</v>
      </c>
      <c r="D1347" s="25">
        <v>79.540931</v>
      </c>
      <c r="E1347" s="25">
        <v>79.959999999999994</v>
      </c>
      <c r="F1347" s="26">
        <v>79.040000000000006</v>
      </c>
    </row>
    <row r="1348" spans="1:6" x14ac:dyDescent="0.2">
      <c r="A1348" s="14">
        <v>44881</v>
      </c>
      <c r="B1348" s="15" t="s">
        <v>52</v>
      </c>
      <c r="C1348" s="2">
        <v>500000</v>
      </c>
      <c r="D1348" s="25">
        <v>79.232626999999994</v>
      </c>
      <c r="E1348" s="25">
        <v>79.540000000000006</v>
      </c>
      <c r="F1348" s="26">
        <v>78.930000000000007</v>
      </c>
    </row>
    <row r="1349" spans="1:6" x14ac:dyDescent="0.2">
      <c r="A1349" s="14">
        <v>44882</v>
      </c>
      <c r="B1349" s="15" t="s">
        <v>52</v>
      </c>
      <c r="C1349" s="2">
        <v>500000</v>
      </c>
      <c r="D1349" s="25">
        <v>78.654639000000003</v>
      </c>
      <c r="E1349" s="25">
        <v>79.28</v>
      </c>
      <c r="F1349" s="26">
        <v>78.19</v>
      </c>
    </row>
    <row r="1350" spans="1:6" x14ac:dyDescent="0.2">
      <c r="A1350" s="14">
        <v>44883</v>
      </c>
      <c r="B1350" s="15" t="s">
        <v>52</v>
      </c>
      <c r="C1350" s="2">
        <v>500000</v>
      </c>
      <c r="D1350" s="25">
        <v>80.977204</v>
      </c>
      <c r="E1350" s="25">
        <v>81.38</v>
      </c>
      <c r="F1350" s="26">
        <v>80.02</v>
      </c>
    </row>
    <row r="1351" spans="1:6" x14ac:dyDescent="0.2">
      <c r="A1351" s="14">
        <v>44886</v>
      </c>
      <c r="B1351" s="15" t="s">
        <v>52</v>
      </c>
      <c r="C1351" s="2">
        <v>500000</v>
      </c>
      <c r="D1351" s="25">
        <v>82.437106</v>
      </c>
      <c r="E1351" s="25">
        <v>82.96</v>
      </c>
      <c r="F1351" s="26">
        <v>81.95</v>
      </c>
    </row>
    <row r="1352" spans="1:6" x14ac:dyDescent="0.2">
      <c r="A1352" s="14">
        <v>44887</v>
      </c>
      <c r="B1352" s="15" t="s">
        <v>52</v>
      </c>
      <c r="C1352" s="2">
        <v>500000</v>
      </c>
      <c r="D1352" s="25">
        <v>83.546104</v>
      </c>
      <c r="E1352" s="25">
        <v>83.73</v>
      </c>
      <c r="F1352" s="26">
        <v>83.3</v>
      </c>
    </row>
    <row r="1353" spans="1:6" x14ac:dyDescent="0.2">
      <c r="A1353" s="14">
        <v>44888</v>
      </c>
      <c r="B1353" s="15" t="s">
        <v>52</v>
      </c>
      <c r="C1353" s="2">
        <v>500000</v>
      </c>
      <c r="D1353" s="25">
        <v>83.340340999999995</v>
      </c>
      <c r="E1353" s="25">
        <v>84.07</v>
      </c>
      <c r="F1353" s="26">
        <v>82.23</v>
      </c>
    </row>
    <row r="1354" spans="1:6" x14ac:dyDescent="0.2">
      <c r="A1354" s="14">
        <v>44889</v>
      </c>
      <c r="B1354" s="15" t="s">
        <v>52</v>
      </c>
      <c r="C1354" s="2">
        <v>500000</v>
      </c>
      <c r="D1354" s="25">
        <v>82.180770999999993</v>
      </c>
      <c r="E1354" s="25">
        <v>82.45</v>
      </c>
      <c r="F1354" s="26">
        <v>81.86</v>
      </c>
    </row>
    <row r="1355" spans="1:6" x14ac:dyDescent="0.2">
      <c r="A1355" s="14">
        <v>44890</v>
      </c>
      <c r="B1355" s="15" t="s">
        <v>52</v>
      </c>
      <c r="C1355" s="2">
        <v>500000</v>
      </c>
      <c r="D1355" s="25">
        <v>82.472543999999999</v>
      </c>
      <c r="E1355" s="25">
        <v>83</v>
      </c>
      <c r="F1355" s="26">
        <v>82.06</v>
      </c>
    </row>
    <row r="1356" spans="1:6" x14ac:dyDescent="0.2">
      <c r="A1356" s="14">
        <v>44893</v>
      </c>
      <c r="B1356" s="15" t="s">
        <v>52</v>
      </c>
      <c r="C1356" s="2">
        <v>500000</v>
      </c>
      <c r="D1356" s="25">
        <v>83.223481000000007</v>
      </c>
      <c r="E1356" s="25">
        <v>83.56</v>
      </c>
      <c r="F1356" s="26">
        <v>82.76</v>
      </c>
    </row>
    <row r="1357" spans="1:6" x14ac:dyDescent="0.2">
      <c r="A1357" s="14">
        <v>44894</v>
      </c>
      <c r="B1357" s="15" t="s">
        <v>52</v>
      </c>
      <c r="C1357" s="2">
        <v>500000</v>
      </c>
      <c r="D1357" s="25">
        <v>83.704786999999996</v>
      </c>
      <c r="E1357" s="25">
        <v>83.93</v>
      </c>
      <c r="F1357" s="26">
        <v>83.45</v>
      </c>
    </row>
    <row r="1358" spans="1:6" x14ac:dyDescent="0.2">
      <c r="A1358" s="14">
        <v>44895</v>
      </c>
      <c r="B1358" s="15" t="s">
        <v>52</v>
      </c>
      <c r="C1358" s="2">
        <v>500000</v>
      </c>
      <c r="D1358" s="25">
        <v>83.938801999999995</v>
      </c>
      <c r="E1358" s="25">
        <v>84.35</v>
      </c>
      <c r="F1358" s="26">
        <v>83.52</v>
      </c>
    </row>
    <row r="1359" spans="1:6" x14ac:dyDescent="0.2">
      <c r="A1359" s="14">
        <v>44896</v>
      </c>
      <c r="B1359" s="15" t="s">
        <v>52</v>
      </c>
      <c r="C1359" s="2">
        <v>500000</v>
      </c>
      <c r="D1359" s="25">
        <v>84.432340999999994</v>
      </c>
      <c r="E1359" s="25">
        <v>84.67</v>
      </c>
      <c r="F1359" s="26">
        <v>83.74</v>
      </c>
    </row>
    <row r="1360" spans="1:6" x14ac:dyDescent="0.2">
      <c r="A1360" s="14">
        <v>44897</v>
      </c>
      <c r="B1360" s="15" t="s">
        <v>52</v>
      </c>
      <c r="C1360" s="2">
        <v>500000</v>
      </c>
      <c r="D1360" s="25">
        <v>83.778704000000005</v>
      </c>
      <c r="E1360" s="25">
        <v>84.23</v>
      </c>
      <c r="F1360" s="26">
        <v>83.45</v>
      </c>
    </row>
    <row r="1361" spans="1:6" x14ac:dyDescent="0.2">
      <c r="A1361" s="14">
        <v>44900</v>
      </c>
      <c r="B1361" s="15" t="s">
        <v>52</v>
      </c>
      <c r="C1361" s="2">
        <v>500000</v>
      </c>
      <c r="D1361" s="25">
        <v>85.556188000000006</v>
      </c>
      <c r="E1361" s="25">
        <v>85.96</v>
      </c>
      <c r="F1361" s="26">
        <v>85.02</v>
      </c>
    </row>
    <row r="1362" spans="1:6" x14ac:dyDescent="0.2">
      <c r="A1362" s="14">
        <v>44901</v>
      </c>
      <c r="B1362" s="15" t="s">
        <v>52</v>
      </c>
      <c r="C1362" s="2">
        <v>500000</v>
      </c>
      <c r="D1362" s="25">
        <v>85.814516999999995</v>
      </c>
      <c r="E1362" s="25">
        <v>86.35</v>
      </c>
      <c r="F1362" s="26">
        <v>85.44</v>
      </c>
    </row>
    <row r="1363" spans="1:6" x14ac:dyDescent="0.2">
      <c r="A1363" s="14">
        <v>44902</v>
      </c>
      <c r="B1363" s="15" t="s">
        <v>52</v>
      </c>
      <c r="C1363" s="2">
        <v>500000</v>
      </c>
      <c r="D1363" s="25">
        <v>86.036434999999997</v>
      </c>
      <c r="E1363" s="25">
        <v>86.47</v>
      </c>
      <c r="F1363" s="26">
        <v>85.59</v>
      </c>
    </row>
    <row r="1364" spans="1:6" x14ac:dyDescent="0.2">
      <c r="A1364" s="14">
        <v>44903</v>
      </c>
      <c r="B1364" s="15" t="s">
        <v>52</v>
      </c>
      <c r="C1364" s="2">
        <v>500000</v>
      </c>
      <c r="D1364" s="25">
        <v>85.686294000000004</v>
      </c>
      <c r="E1364" s="25">
        <v>86.34</v>
      </c>
      <c r="F1364" s="26">
        <v>85.1</v>
      </c>
    </row>
    <row r="1365" spans="1:6" x14ac:dyDescent="0.2">
      <c r="A1365" s="14">
        <v>44904</v>
      </c>
      <c r="B1365" s="15" t="s">
        <v>52</v>
      </c>
      <c r="C1365" s="2">
        <v>500000</v>
      </c>
      <c r="D1365" s="25">
        <v>85.562213999999997</v>
      </c>
      <c r="E1365" s="25">
        <v>86.08</v>
      </c>
      <c r="F1365" s="26">
        <v>84.9</v>
      </c>
    </row>
    <row r="1366" spans="1:6" x14ac:dyDescent="0.2">
      <c r="A1366" s="14">
        <v>44907</v>
      </c>
      <c r="B1366" s="15" t="s">
        <v>52</v>
      </c>
      <c r="C1366" s="2">
        <v>500000</v>
      </c>
      <c r="D1366" s="25">
        <v>85.180878000000007</v>
      </c>
      <c r="E1366" s="25">
        <v>85.61</v>
      </c>
      <c r="F1366" s="26">
        <v>84.81</v>
      </c>
    </row>
    <row r="1367" spans="1:6" x14ac:dyDescent="0.2">
      <c r="A1367" s="14">
        <v>44908</v>
      </c>
      <c r="B1367" s="15" t="s">
        <v>52</v>
      </c>
      <c r="C1367" s="2">
        <v>500000</v>
      </c>
      <c r="D1367" s="25">
        <v>85.148267000000004</v>
      </c>
      <c r="E1367" s="25">
        <v>85.94</v>
      </c>
      <c r="F1367" s="26">
        <v>84.55</v>
      </c>
    </row>
    <row r="1368" spans="1:6" x14ac:dyDescent="0.2">
      <c r="A1368" s="14">
        <v>44909</v>
      </c>
      <c r="B1368" s="15" t="s">
        <v>52</v>
      </c>
      <c r="C1368" s="2">
        <v>500000</v>
      </c>
      <c r="D1368" s="25">
        <v>85.363020000000006</v>
      </c>
      <c r="E1368" s="25">
        <v>86.16</v>
      </c>
      <c r="F1368" s="26">
        <v>84.79</v>
      </c>
    </row>
    <row r="1369" spans="1:6" x14ac:dyDescent="0.2">
      <c r="A1369" s="14">
        <v>44910</v>
      </c>
      <c r="B1369" s="15" t="s">
        <v>52</v>
      </c>
      <c r="C1369" s="2">
        <v>500000</v>
      </c>
      <c r="D1369" s="25">
        <v>85.391452000000001</v>
      </c>
      <c r="E1369" s="25">
        <v>85.87</v>
      </c>
      <c r="F1369" s="26">
        <v>84.78</v>
      </c>
    </row>
    <row r="1370" spans="1:6" x14ac:dyDescent="0.2">
      <c r="A1370" s="14">
        <v>44911</v>
      </c>
      <c r="B1370" s="15" t="s">
        <v>52</v>
      </c>
      <c r="C1370" s="2">
        <v>500000</v>
      </c>
      <c r="D1370" s="25">
        <v>84.337281000000004</v>
      </c>
      <c r="E1370" s="25">
        <v>84.72</v>
      </c>
      <c r="F1370" s="26">
        <v>83.98</v>
      </c>
    </row>
    <row r="1371" spans="1:6" x14ac:dyDescent="0.2">
      <c r="A1371" s="14">
        <v>44914</v>
      </c>
      <c r="B1371" s="15" t="s">
        <v>52</v>
      </c>
      <c r="C1371" s="2">
        <v>500000</v>
      </c>
      <c r="D1371" s="25">
        <v>84.449342999999999</v>
      </c>
      <c r="E1371" s="25">
        <v>84.7</v>
      </c>
      <c r="F1371" s="26">
        <v>84.12</v>
      </c>
    </row>
    <row r="1372" spans="1:6" x14ac:dyDescent="0.2">
      <c r="A1372" s="14">
        <v>44915</v>
      </c>
      <c r="B1372" s="15" t="s">
        <v>52</v>
      </c>
      <c r="C1372" s="2">
        <v>500000</v>
      </c>
      <c r="D1372" s="25">
        <v>83.792233999999993</v>
      </c>
      <c r="E1372" s="25">
        <v>84.11</v>
      </c>
      <c r="F1372" s="26">
        <v>83.39</v>
      </c>
    </row>
    <row r="1373" spans="1:6" x14ac:dyDescent="0.2">
      <c r="A1373" s="14">
        <v>44916</v>
      </c>
      <c r="B1373" s="15" t="s">
        <v>52</v>
      </c>
      <c r="C1373" s="2">
        <v>500000</v>
      </c>
      <c r="D1373" s="25">
        <v>84.093552000000003</v>
      </c>
      <c r="E1373" s="25">
        <v>84.65</v>
      </c>
      <c r="F1373" s="26">
        <v>83.73</v>
      </c>
    </row>
    <row r="1374" spans="1:6" x14ac:dyDescent="0.2">
      <c r="A1374" s="14">
        <v>44917</v>
      </c>
      <c r="B1374" s="15" t="s">
        <v>52</v>
      </c>
      <c r="C1374" s="2">
        <v>500000</v>
      </c>
      <c r="D1374" s="25">
        <v>84.660974999999993</v>
      </c>
      <c r="E1374" s="25">
        <v>84.92</v>
      </c>
      <c r="F1374" s="26">
        <v>84.38</v>
      </c>
    </row>
    <row r="1375" spans="1:6" x14ac:dyDescent="0.2">
      <c r="A1375" s="14">
        <v>44918</v>
      </c>
      <c r="B1375" s="15" t="s">
        <v>52</v>
      </c>
      <c r="C1375" s="2">
        <v>500000</v>
      </c>
      <c r="D1375" s="25">
        <v>84.988589000000005</v>
      </c>
      <c r="E1375" s="25">
        <v>85.42</v>
      </c>
      <c r="F1375" s="26">
        <v>84.6</v>
      </c>
    </row>
    <row r="1376" spans="1:6" x14ac:dyDescent="0.2">
      <c r="A1376" s="14">
        <v>44922</v>
      </c>
      <c r="B1376" s="15" t="s">
        <v>52</v>
      </c>
      <c r="C1376" s="2">
        <v>500000</v>
      </c>
      <c r="D1376" s="25">
        <v>85.087688999999997</v>
      </c>
      <c r="E1376" s="25">
        <v>85.3</v>
      </c>
      <c r="F1376" s="26">
        <v>84.83</v>
      </c>
    </row>
    <row r="1377" spans="1:6" x14ac:dyDescent="0.2">
      <c r="A1377" s="14">
        <v>44923</v>
      </c>
      <c r="B1377" s="15" t="s">
        <v>52</v>
      </c>
      <c r="C1377" s="2">
        <v>500000</v>
      </c>
      <c r="D1377" s="25">
        <v>84.651054999999999</v>
      </c>
      <c r="E1377" s="25">
        <v>84.94</v>
      </c>
      <c r="F1377" s="26">
        <v>84.41</v>
      </c>
    </row>
    <row r="1378" spans="1:6" x14ac:dyDescent="0.2">
      <c r="A1378" s="14">
        <v>44924</v>
      </c>
      <c r="B1378" s="15" t="s">
        <v>52</v>
      </c>
      <c r="C1378" s="2">
        <v>500000</v>
      </c>
      <c r="D1378" s="25">
        <v>84.669399999999996</v>
      </c>
      <c r="E1378" s="25">
        <v>84.94</v>
      </c>
      <c r="F1378" s="26">
        <v>84.16</v>
      </c>
    </row>
    <row r="1379" spans="1:6" x14ac:dyDescent="0.2">
      <c r="A1379" s="14">
        <v>44925</v>
      </c>
      <c r="B1379" s="15" t="s">
        <v>52</v>
      </c>
      <c r="C1379" s="2">
        <v>500000</v>
      </c>
      <c r="D1379" s="25">
        <v>84.572599999999994</v>
      </c>
      <c r="E1379" s="25">
        <v>84.78</v>
      </c>
      <c r="F1379" s="26">
        <v>84.31</v>
      </c>
    </row>
    <row r="1380" spans="1:6" x14ac:dyDescent="0.2">
      <c r="A1380" s="14">
        <v>44929</v>
      </c>
      <c r="B1380" s="15" t="s">
        <v>52</v>
      </c>
      <c r="C1380" s="2">
        <v>500000</v>
      </c>
      <c r="D1380" s="25">
        <v>85.748350000000002</v>
      </c>
      <c r="E1380" s="25">
        <v>86.28</v>
      </c>
      <c r="F1380" s="26">
        <v>84.32</v>
      </c>
    </row>
    <row r="1381" spans="1:6" x14ac:dyDescent="0.2">
      <c r="A1381" s="14">
        <v>44930</v>
      </c>
      <c r="B1381" s="15" t="s">
        <v>52</v>
      </c>
      <c r="C1381" s="2">
        <v>500000</v>
      </c>
      <c r="D1381" s="25">
        <v>86.220434999999995</v>
      </c>
      <c r="E1381" s="25">
        <v>86.64</v>
      </c>
      <c r="F1381" s="26">
        <v>85.86</v>
      </c>
    </row>
    <row r="1382" spans="1:6" x14ac:dyDescent="0.2">
      <c r="A1382" s="14">
        <v>44931</v>
      </c>
      <c r="B1382" s="15" t="s">
        <v>52</v>
      </c>
      <c r="C1382" s="2">
        <v>500000</v>
      </c>
      <c r="D1382" s="25">
        <v>85.285921999999999</v>
      </c>
      <c r="E1382" s="25">
        <v>85.57</v>
      </c>
      <c r="F1382" s="26">
        <v>84.8</v>
      </c>
    </row>
    <row r="1383" spans="1:6" x14ac:dyDescent="0.2">
      <c r="A1383" s="14">
        <v>44932</v>
      </c>
      <c r="B1383" s="15" t="s">
        <v>52</v>
      </c>
      <c r="C1383" s="2">
        <v>500000</v>
      </c>
      <c r="D1383" s="25">
        <v>85.846863999999997</v>
      </c>
      <c r="E1383" s="25">
        <v>86.13</v>
      </c>
      <c r="F1383" s="26">
        <v>85.43</v>
      </c>
    </row>
    <row r="1384" spans="1:6" x14ac:dyDescent="0.2">
      <c r="A1384" s="14">
        <v>44935</v>
      </c>
      <c r="B1384" s="15" t="s">
        <v>52</v>
      </c>
      <c r="C1384" s="2">
        <v>500000</v>
      </c>
      <c r="D1384" s="25">
        <v>85.863945999999999</v>
      </c>
      <c r="E1384" s="25">
        <v>86.13</v>
      </c>
      <c r="F1384" s="26">
        <v>85.48</v>
      </c>
    </row>
    <row r="1385" spans="1:6" x14ac:dyDescent="0.2">
      <c r="A1385" s="14">
        <v>44936</v>
      </c>
      <c r="B1385" s="15" t="s">
        <v>52</v>
      </c>
      <c r="C1385" s="2">
        <v>500000</v>
      </c>
      <c r="D1385" s="25">
        <v>83.858754000000005</v>
      </c>
      <c r="E1385" s="25">
        <v>84.68</v>
      </c>
      <c r="F1385" s="26">
        <v>83.25</v>
      </c>
    </row>
    <row r="1386" spans="1:6" x14ac:dyDescent="0.2">
      <c r="A1386" s="14">
        <v>44937</v>
      </c>
      <c r="B1386" s="15" t="s">
        <v>52</v>
      </c>
      <c r="C1386" s="2">
        <v>500000</v>
      </c>
      <c r="D1386" s="25">
        <v>84.348847000000006</v>
      </c>
      <c r="E1386" s="25">
        <v>84.79</v>
      </c>
      <c r="F1386" s="26">
        <v>83.61</v>
      </c>
    </row>
    <row r="1387" spans="1:6" x14ac:dyDescent="0.2">
      <c r="A1387" s="14">
        <v>44938</v>
      </c>
      <c r="B1387" s="15" t="s">
        <v>52</v>
      </c>
      <c r="C1387" s="2">
        <v>500000</v>
      </c>
      <c r="D1387" s="25">
        <v>84.678469000000007</v>
      </c>
      <c r="E1387" s="25">
        <v>85.13</v>
      </c>
      <c r="F1387" s="26">
        <v>83.92</v>
      </c>
    </row>
    <row r="1388" spans="1:6" x14ac:dyDescent="0.2">
      <c r="A1388" s="14">
        <v>44939</v>
      </c>
      <c r="B1388" s="15" t="s">
        <v>52</v>
      </c>
      <c r="C1388" s="2">
        <v>500000</v>
      </c>
      <c r="D1388" s="25">
        <v>84.794629999999998</v>
      </c>
      <c r="E1388" s="25">
        <v>85</v>
      </c>
      <c r="F1388" s="26">
        <v>84.58</v>
      </c>
    </row>
    <row r="1389" spans="1:6" x14ac:dyDescent="0.2">
      <c r="A1389" s="14">
        <v>44942</v>
      </c>
      <c r="B1389" s="15" t="s">
        <v>52</v>
      </c>
      <c r="C1389" s="2">
        <v>500000</v>
      </c>
      <c r="D1389" s="25">
        <v>85.922908000000007</v>
      </c>
      <c r="E1389" s="25">
        <v>86.44</v>
      </c>
      <c r="F1389" s="26">
        <v>85.15</v>
      </c>
    </row>
    <row r="1390" spans="1:6" x14ac:dyDescent="0.2">
      <c r="A1390" s="14">
        <v>44943</v>
      </c>
      <c r="B1390" s="15" t="s">
        <v>52</v>
      </c>
      <c r="C1390" s="2">
        <v>500000</v>
      </c>
      <c r="D1390" s="25">
        <v>86.131861000000001</v>
      </c>
      <c r="E1390" s="25">
        <v>86.41</v>
      </c>
      <c r="F1390" s="26">
        <v>85.67</v>
      </c>
    </row>
    <row r="1391" spans="1:6" x14ac:dyDescent="0.2">
      <c r="A1391" s="14">
        <v>44944</v>
      </c>
      <c r="B1391" s="15" t="s">
        <v>52</v>
      </c>
      <c r="C1391" s="2">
        <v>500000</v>
      </c>
      <c r="D1391" s="25">
        <v>85.145401000000007</v>
      </c>
      <c r="E1391" s="25">
        <v>85.51</v>
      </c>
      <c r="F1391" s="26">
        <v>84.73</v>
      </c>
    </row>
    <row r="1392" spans="1:6" x14ac:dyDescent="0.2">
      <c r="A1392" s="14">
        <v>44945</v>
      </c>
      <c r="B1392" s="15" t="s">
        <v>52</v>
      </c>
      <c r="C1392" s="2">
        <v>500000</v>
      </c>
      <c r="D1392" s="25">
        <v>85.074708999999999</v>
      </c>
      <c r="E1392" s="25">
        <v>85.74</v>
      </c>
      <c r="F1392" s="26">
        <v>84.71</v>
      </c>
    </row>
    <row r="1393" spans="1:6" x14ac:dyDescent="0.2">
      <c r="A1393" s="14">
        <v>44946</v>
      </c>
      <c r="B1393" s="15" t="s">
        <v>52</v>
      </c>
      <c r="C1393" s="2">
        <v>500000</v>
      </c>
      <c r="D1393" s="25">
        <v>85.034098999999998</v>
      </c>
      <c r="E1393" s="25">
        <v>85.22</v>
      </c>
      <c r="F1393" s="26">
        <v>84.82</v>
      </c>
    </row>
    <row r="1394" spans="1:6" x14ac:dyDescent="0.2">
      <c r="A1394" s="14">
        <v>44949</v>
      </c>
      <c r="B1394" s="15" t="s">
        <v>52</v>
      </c>
      <c r="C1394" s="2">
        <v>500000</v>
      </c>
      <c r="D1394" s="25">
        <v>85.088294000000005</v>
      </c>
      <c r="E1394" s="25">
        <v>85.55</v>
      </c>
      <c r="F1394" s="26">
        <v>84.62</v>
      </c>
    </row>
    <row r="1395" spans="1:6" x14ac:dyDescent="0.2">
      <c r="A1395" s="14">
        <v>44950</v>
      </c>
      <c r="B1395" s="15" t="s">
        <v>52</v>
      </c>
      <c r="C1395" s="2">
        <v>500000</v>
      </c>
      <c r="D1395" s="25">
        <v>85.151786999999999</v>
      </c>
      <c r="E1395" s="25">
        <v>85.39</v>
      </c>
      <c r="F1395" s="26">
        <v>84.94</v>
      </c>
    </row>
    <row r="1396" spans="1:6" x14ac:dyDescent="0.2">
      <c r="A1396" s="14">
        <v>44951</v>
      </c>
      <c r="B1396" s="15" t="s">
        <v>52</v>
      </c>
      <c r="C1396" s="2">
        <v>500000</v>
      </c>
      <c r="D1396" s="25">
        <v>85.457860999999994</v>
      </c>
      <c r="E1396" s="25">
        <v>85.59</v>
      </c>
      <c r="F1396" s="26">
        <v>85.16</v>
      </c>
    </row>
    <row r="1397" spans="1:6" x14ac:dyDescent="0.2">
      <c r="A1397" s="14">
        <v>44952</v>
      </c>
      <c r="B1397" s="15" t="s">
        <v>52</v>
      </c>
      <c r="C1397" s="2">
        <v>500000</v>
      </c>
      <c r="D1397" s="25">
        <v>83.752921000000001</v>
      </c>
      <c r="E1397" s="25">
        <v>84.5</v>
      </c>
      <c r="F1397" s="26">
        <v>83.09</v>
      </c>
    </row>
    <row r="1398" spans="1:6" x14ac:dyDescent="0.2">
      <c r="A1398" s="14">
        <v>44953</v>
      </c>
      <c r="B1398" s="15" t="s">
        <v>52</v>
      </c>
      <c r="C1398" s="2">
        <v>500000</v>
      </c>
      <c r="D1398" s="25">
        <v>82.735675999999998</v>
      </c>
      <c r="E1398" s="25">
        <v>83.2</v>
      </c>
      <c r="F1398" s="26">
        <v>82.32</v>
      </c>
    </row>
    <row r="1399" spans="1:6" x14ac:dyDescent="0.2">
      <c r="A1399" s="14">
        <v>44956</v>
      </c>
      <c r="B1399" s="15" t="s">
        <v>52</v>
      </c>
      <c r="C1399" s="2">
        <v>500000</v>
      </c>
      <c r="D1399" s="25">
        <v>83.279805999999994</v>
      </c>
      <c r="E1399" s="25">
        <v>83.75</v>
      </c>
      <c r="F1399" s="26">
        <v>82.78</v>
      </c>
    </row>
    <row r="1400" spans="1:6" x14ac:dyDescent="0.2">
      <c r="A1400" s="14">
        <v>44957</v>
      </c>
      <c r="B1400" s="15" t="s">
        <v>52</v>
      </c>
      <c r="C1400" s="2">
        <v>500000</v>
      </c>
      <c r="D1400" s="25">
        <v>83.073031999999998</v>
      </c>
      <c r="E1400" s="25">
        <v>83.51</v>
      </c>
      <c r="F1400" s="26">
        <v>82.77</v>
      </c>
    </row>
    <row r="1401" spans="1:6" x14ac:dyDescent="0.2">
      <c r="A1401" s="14">
        <v>44958</v>
      </c>
      <c r="B1401" s="15" t="s">
        <v>52</v>
      </c>
      <c r="C1401" s="2">
        <v>500000</v>
      </c>
      <c r="D1401" s="25">
        <v>81.103960000000001</v>
      </c>
      <c r="E1401" s="25">
        <v>82.09</v>
      </c>
      <c r="F1401" s="26">
        <v>80.36</v>
      </c>
    </row>
    <row r="1402" spans="1:6" x14ac:dyDescent="0.2">
      <c r="A1402" s="14">
        <v>44959</v>
      </c>
      <c r="B1402" s="15" t="s">
        <v>52</v>
      </c>
      <c r="C1402" s="2">
        <v>500000</v>
      </c>
      <c r="D1402" s="25">
        <v>79.587564999999998</v>
      </c>
      <c r="E1402" s="25">
        <v>80.8</v>
      </c>
      <c r="F1402" s="26">
        <v>78.47</v>
      </c>
    </row>
    <row r="1403" spans="1:6" x14ac:dyDescent="0.2">
      <c r="A1403" s="14">
        <v>44960</v>
      </c>
      <c r="B1403" s="15" t="s">
        <v>52</v>
      </c>
      <c r="C1403" s="2">
        <v>500000</v>
      </c>
      <c r="D1403" s="25">
        <v>79.594251999999997</v>
      </c>
      <c r="E1403" s="25">
        <v>80.239999999999995</v>
      </c>
      <c r="F1403" s="26">
        <v>79.2</v>
      </c>
    </row>
    <row r="1404" spans="1:6" x14ac:dyDescent="0.2">
      <c r="A1404" s="14">
        <v>44963</v>
      </c>
      <c r="B1404" s="15" t="s">
        <v>52</v>
      </c>
      <c r="C1404" s="2">
        <v>500000</v>
      </c>
      <c r="D1404" s="25">
        <v>79.496048000000002</v>
      </c>
      <c r="E1404" s="25">
        <v>79.97</v>
      </c>
      <c r="F1404" s="26">
        <v>78.959999999999994</v>
      </c>
    </row>
    <row r="1405" spans="1:6" x14ac:dyDescent="0.2">
      <c r="A1405" s="14">
        <v>44964</v>
      </c>
      <c r="B1405" s="15" t="s">
        <v>52</v>
      </c>
      <c r="C1405" s="2">
        <v>500000</v>
      </c>
      <c r="D1405" s="25">
        <v>79.857495999999998</v>
      </c>
      <c r="E1405" s="25">
        <v>80.16</v>
      </c>
      <c r="F1405" s="26">
        <v>79.55</v>
      </c>
    </row>
    <row r="1406" spans="1:6" x14ac:dyDescent="0.2">
      <c r="A1406" s="14">
        <v>44965</v>
      </c>
      <c r="B1406" s="15" t="s">
        <v>52</v>
      </c>
      <c r="C1406" s="2">
        <v>500000</v>
      </c>
      <c r="D1406" s="25">
        <v>80.664547999999996</v>
      </c>
      <c r="E1406" s="25">
        <v>81.069999999999993</v>
      </c>
      <c r="F1406" s="26">
        <v>80.239999999999995</v>
      </c>
    </row>
    <row r="1407" spans="1:6" x14ac:dyDescent="0.2">
      <c r="A1407" s="14">
        <v>44966</v>
      </c>
      <c r="B1407" s="15" t="s">
        <v>52</v>
      </c>
      <c r="C1407" s="2">
        <v>500000</v>
      </c>
      <c r="D1407" s="25">
        <v>80.795688999999996</v>
      </c>
      <c r="E1407" s="25">
        <v>81.42</v>
      </c>
      <c r="F1407" s="26">
        <v>80.42</v>
      </c>
    </row>
    <row r="1408" spans="1:6" x14ac:dyDescent="0.2">
      <c r="A1408" s="14">
        <v>44967</v>
      </c>
      <c r="B1408" s="15" t="s">
        <v>52</v>
      </c>
      <c r="C1408" s="2">
        <v>500000</v>
      </c>
      <c r="D1408" s="25">
        <v>79.837569000000002</v>
      </c>
      <c r="E1408" s="25">
        <v>80.180000000000007</v>
      </c>
      <c r="F1408" s="26">
        <v>79.260000000000005</v>
      </c>
    </row>
    <row r="1409" spans="1:6" x14ac:dyDescent="0.2">
      <c r="A1409" s="14">
        <v>44970</v>
      </c>
      <c r="B1409" s="15" t="s">
        <v>52</v>
      </c>
      <c r="C1409" s="2">
        <v>500000</v>
      </c>
      <c r="D1409" s="25">
        <v>80.557286000000005</v>
      </c>
      <c r="E1409" s="25">
        <v>80.72</v>
      </c>
      <c r="F1409" s="26">
        <v>80.2</v>
      </c>
    </row>
    <row r="1410" spans="1:6" x14ac:dyDescent="0.2">
      <c r="A1410" s="14">
        <v>44971</v>
      </c>
      <c r="B1410" s="15" t="s">
        <v>52</v>
      </c>
      <c r="C1410" s="2">
        <v>500000</v>
      </c>
      <c r="D1410" s="25">
        <v>81.086297999999999</v>
      </c>
      <c r="E1410" s="25">
        <v>81.260000000000005</v>
      </c>
      <c r="F1410" s="26">
        <v>80.84</v>
      </c>
    </row>
    <row r="1411" spans="1:6" x14ac:dyDescent="0.2">
      <c r="A1411" s="14">
        <v>44972</v>
      </c>
      <c r="B1411" s="15" t="s">
        <v>52</v>
      </c>
      <c r="C1411" s="2">
        <v>500000</v>
      </c>
      <c r="D1411" s="25">
        <v>80.984468000000007</v>
      </c>
      <c r="E1411" s="25">
        <v>81.239999999999995</v>
      </c>
      <c r="F1411" s="26">
        <v>80.790000000000006</v>
      </c>
    </row>
    <row r="1412" spans="1:6" x14ac:dyDescent="0.2">
      <c r="A1412" s="14">
        <v>44973</v>
      </c>
      <c r="B1412" s="15" t="s">
        <v>52</v>
      </c>
      <c r="C1412" s="2">
        <v>500000</v>
      </c>
      <c r="D1412" s="25">
        <v>80.105492999999996</v>
      </c>
      <c r="E1412" s="25">
        <v>80.91</v>
      </c>
      <c r="F1412" s="26">
        <v>79.680000000000007</v>
      </c>
    </row>
    <row r="1413" spans="1:6" x14ac:dyDescent="0.2">
      <c r="A1413" s="14">
        <v>44974</v>
      </c>
      <c r="B1413" s="15" t="s">
        <v>52</v>
      </c>
      <c r="C1413" s="2">
        <v>500000</v>
      </c>
      <c r="D1413" s="25">
        <v>80.032419000000004</v>
      </c>
      <c r="E1413" s="25">
        <v>80.819999999999993</v>
      </c>
      <c r="F1413" s="26">
        <v>79.53</v>
      </c>
    </row>
    <row r="1414" spans="1:6" x14ac:dyDescent="0.2">
      <c r="A1414" s="14">
        <v>44977</v>
      </c>
      <c r="B1414" s="15" t="s">
        <v>52</v>
      </c>
      <c r="C1414" s="2">
        <v>500000</v>
      </c>
      <c r="D1414" s="25">
        <v>80.235800999999995</v>
      </c>
      <c r="E1414" s="25">
        <v>80.430000000000007</v>
      </c>
      <c r="F1414" s="26">
        <v>80.099999999999994</v>
      </c>
    </row>
    <row r="1415" spans="1:6" x14ac:dyDescent="0.2">
      <c r="A1415" s="14">
        <v>44978</v>
      </c>
      <c r="B1415" s="15" t="s">
        <v>52</v>
      </c>
      <c r="C1415" s="2">
        <v>500000</v>
      </c>
      <c r="D1415" s="25">
        <v>80.635202000000007</v>
      </c>
      <c r="E1415" s="25">
        <v>80.900000000000006</v>
      </c>
      <c r="F1415" s="26">
        <v>80.14</v>
      </c>
    </row>
    <row r="1416" spans="1:6" x14ac:dyDescent="0.2">
      <c r="A1416" s="14">
        <v>44979</v>
      </c>
      <c r="B1416" s="15" t="s">
        <v>52</v>
      </c>
      <c r="C1416" s="2">
        <v>500000</v>
      </c>
      <c r="D1416" s="25">
        <v>81.150749000000005</v>
      </c>
      <c r="E1416" s="25">
        <v>81.790000000000006</v>
      </c>
      <c r="F1416" s="26">
        <v>80.58</v>
      </c>
    </row>
    <row r="1417" spans="1:6" x14ac:dyDescent="0.2">
      <c r="A1417" s="14">
        <v>44980</v>
      </c>
      <c r="B1417" s="15" t="s">
        <v>52</v>
      </c>
      <c r="C1417" s="2">
        <v>500000</v>
      </c>
      <c r="D1417" s="25">
        <v>80.864384999999999</v>
      </c>
      <c r="E1417" s="25">
        <v>81.319999999999993</v>
      </c>
      <c r="F1417" s="26">
        <v>80.36</v>
      </c>
    </row>
    <row r="1418" spans="1:6" x14ac:dyDescent="0.2">
      <c r="A1418" s="14">
        <v>44981</v>
      </c>
      <c r="B1418" s="15" t="s">
        <v>52</v>
      </c>
      <c r="C1418" s="2">
        <v>500000</v>
      </c>
      <c r="D1418" s="25">
        <v>81.427700000000002</v>
      </c>
      <c r="E1418" s="25">
        <v>81.96</v>
      </c>
      <c r="F1418" s="26">
        <v>80.83</v>
      </c>
    </row>
    <row r="1419" spans="1:6" x14ac:dyDescent="0.2">
      <c r="A1419" s="14">
        <v>44984</v>
      </c>
      <c r="B1419" s="15" t="s">
        <v>52</v>
      </c>
      <c r="C1419" s="2">
        <v>500000</v>
      </c>
      <c r="D1419" s="25">
        <v>81.022255000000001</v>
      </c>
      <c r="E1419" s="25">
        <v>81.239999999999995</v>
      </c>
      <c r="F1419" s="26">
        <v>80.69</v>
      </c>
    </row>
    <row r="1420" spans="1:6" x14ac:dyDescent="0.2">
      <c r="A1420" s="14">
        <v>44985</v>
      </c>
      <c r="B1420" s="15" t="s">
        <v>52</v>
      </c>
      <c r="C1420" s="2">
        <v>500000</v>
      </c>
      <c r="D1420" s="25">
        <v>80.155703000000003</v>
      </c>
      <c r="E1420" s="25">
        <v>80.52</v>
      </c>
      <c r="F1420" s="26">
        <v>79.569999999999993</v>
      </c>
    </row>
    <row r="1421" spans="1:6" x14ac:dyDescent="0.2">
      <c r="A1421" s="14">
        <v>44986</v>
      </c>
      <c r="B1421" s="15" t="s">
        <v>52</v>
      </c>
      <c r="C1421" s="2">
        <v>500000</v>
      </c>
      <c r="D1421" s="25">
        <v>79.282871999999998</v>
      </c>
      <c r="E1421" s="25">
        <v>79.61</v>
      </c>
      <c r="F1421" s="26">
        <v>78.81</v>
      </c>
    </row>
    <row r="1422" spans="1:6" x14ac:dyDescent="0.2">
      <c r="A1422" s="14">
        <v>44987</v>
      </c>
      <c r="B1422" s="15" t="s">
        <v>52</v>
      </c>
      <c r="C1422" s="2">
        <v>500000</v>
      </c>
      <c r="D1422" s="25">
        <v>79.43083</v>
      </c>
      <c r="E1422" s="25">
        <v>79.78</v>
      </c>
      <c r="F1422" s="26">
        <v>78.88</v>
      </c>
    </row>
    <row r="1423" spans="1:6" x14ac:dyDescent="0.2">
      <c r="A1423" s="14">
        <v>44988</v>
      </c>
      <c r="B1423" s="15" t="s">
        <v>52</v>
      </c>
      <c r="C1423" s="2">
        <v>500000</v>
      </c>
      <c r="D1423" s="25">
        <v>79.658930999999995</v>
      </c>
      <c r="E1423" s="25">
        <v>80.040000000000006</v>
      </c>
      <c r="F1423" s="26">
        <v>79.37</v>
      </c>
    </row>
    <row r="1424" spans="1:6" x14ac:dyDescent="0.2">
      <c r="A1424" s="14">
        <v>44991</v>
      </c>
      <c r="B1424" s="15" t="s">
        <v>52</v>
      </c>
      <c r="C1424" s="2">
        <v>500000</v>
      </c>
      <c r="D1424" s="25">
        <v>79.564873000000006</v>
      </c>
      <c r="E1424" s="25">
        <v>79.790000000000006</v>
      </c>
      <c r="F1424" s="26">
        <v>79.31</v>
      </c>
    </row>
    <row r="1425" spans="1:6" x14ac:dyDescent="0.2">
      <c r="A1425" s="14">
        <v>44992</v>
      </c>
      <c r="B1425" s="15" t="s">
        <v>52</v>
      </c>
      <c r="C1425" s="2">
        <v>500000</v>
      </c>
      <c r="D1425" s="25">
        <v>79.571557999999996</v>
      </c>
      <c r="E1425" s="25">
        <v>79.760000000000005</v>
      </c>
      <c r="F1425" s="26">
        <v>79.33</v>
      </c>
    </row>
    <row r="1426" spans="1:6" x14ac:dyDescent="0.2">
      <c r="A1426" s="14">
        <v>44993</v>
      </c>
      <c r="B1426" s="15" t="s">
        <v>52</v>
      </c>
      <c r="C1426" s="2">
        <v>500000</v>
      </c>
      <c r="D1426" s="25">
        <v>79.189393999999993</v>
      </c>
      <c r="E1426" s="25">
        <v>79.44</v>
      </c>
      <c r="F1426" s="26">
        <v>78.83</v>
      </c>
    </row>
    <row r="1427" spans="1:6" x14ac:dyDescent="0.2">
      <c r="A1427" s="14">
        <v>44994</v>
      </c>
      <c r="B1427" s="15" t="s">
        <v>52</v>
      </c>
      <c r="C1427" s="2">
        <v>500000</v>
      </c>
      <c r="D1427" s="25">
        <v>75.950131999999996</v>
      </c>
      <c r="E1427" s="25">
        <v>76.37</v>
      </c>
      <c r="F1427" s="26">
        <v>75.67</v>
      </c>
    </row>
    <row r="1428" spans="1:6" x14ac:dyDescent="0.2">
      <c r="A1428" s="14">
        <v>44995</v>
      </c>
      <c r="B1428" s="15" t="s">
        <v>52</v>
      </c>
      <c r="C1428" s="2">
        <v>500000</v>
      </c>
      <c r="D1428" s="25">
        <v>74.961528000000001</v>
      </c>
      <c r="E1428" s="25">
        <v>75.81</v>
      </c>
      <c r="F1428" s="26">
        <v>74.56</v>
      </c>
    </row>
    <row r="1429" spans="1:6" x14ac:dyDescent="0.2">
      <c r="A1429" s="14">
        <v>44999</v>
      </c>
      <c r="B1429" s="15" t="s">
        <v>52</v>
      </c>
      <c r="C1429" s="2">
        <v>500000</v>
      </c>
      <c r="D1429" s="25">
        <v>74.866480999999993</v>
      </c>
      <c r="E1429" s="25">
        <v>75.2</v>
      </c>
      <c r="F1429" s="26">
        <v>74.599999999999994</v>
      </c>
    </row>
    <row r="1430" spans="1:6" x14ac:dyDescent="0.2">
      <c r="A1430" s="14">
        <v>45000</v>
      </c>
      <c r="B1430" s="15" t="s">
        <v>52</v>
      </c>
      <c r="C1430" s="2">
        <v>500000</v>
      </c>
      <c r="D1430" s="25">
        <v>75.51782</v>
      </c>
      <c r="E1430" s="25">
        <v>76</v>
      </c>
      <c r="F1430" s="26">
        <v>75.09</v>
      </c>
    </row>
    <row r="1431" spans="1:6" x14ac:dyDescent="0.2">
      <c r="A1431" s="14">
        <v>45001</v>
      </c>
      <c r="B1431" s="15" t="s">
        <v>52</v>
      </c>
      <c r="C1431" s="2">
        <v>500000</v>
      </c>
      <c r="D1431" s="25">
        <v>76.647639999999996</v>
      </c>
      <c r="E1431" s="25">
        <v>77.28</v>
      </c>
      <c r="F1431" s="26">
        <v>76.19</v>
      </c>
    </row>
    <row r="1432" spans="1:6" x14ac:dyDescent="0.2">
      <c r="A1432" s="14">
        <v>45002</v>
      </c>
      <c r="B1432" s="15" t="s">
        <v>52</v>
      </c>
      <c r="C1432" s="2">
        <v>500000</v>
      </c>
      <c r="D1432" s="25">
        <v>77.160140999999996</v>
      </c>
      <c r="E1432" s="25">
        <v>77.41</v>
      </c>
      <c r="F1432" s="26">
        <v>76.819999999999993</v>
      </c>
    </row>
    <row r="1433" spans="1:6" x14ac:dyDescent="0.2">
      <c r="A1433" s="14">
        <v>45005</v>
      </c>
      <c r="B1433" s="15" t="s">
        <v>52</v>
      </c>
      <c r="C1433" s="2">
        <v>500000</v>
      </c>
      <c r="D1433" s="25">
        <v>76.950866000000005</v>
      </c>
      <c r="E1433" s="25">
        <v>77.39</v>
      </c>
      <c r="F1433" s="26">
        <v>76.37</v>
      </c>
    </row>
    <row r="1434" spans="1:6" x14ac:dyDescent="0.2">
      <c r="A1434" s="14">
        <v>45006</v>
      </c>
      <c r="B1434" s="15" t="s">
        <v>52</v>
      </c>
      <c r="C1434" s="2">
        <v>500000</v>
      </c>
      <c r="D1434" s="26">
        <v>77.508544000000001</v>
      </c>
      <c r="E1434" s="26">
        <v>77.849999999999994</v>
      </c>
      <c r="F1434" s="26">
        <v>77.17</v>
      </c>
    </row>
    <row r="1435" spans="1:6" x14ac:dyDescent="0.2">
      <c r="A1435" s="14">
        <v>45007</v>
      </c>
      <c r="B1435" s="15" t="s">
        <v>52</v>
      </c>
      <c r="C1435" s="2">
        <v>500000</v>
      </c>
      <c r="D1435" s="25">
        <v>76.746431000000001</v>
      </c>
      <c r="E1435" s="25">
        <v>77.12</v>
      </c>
      <c r="F1435" s="26">
        <v>76.31</v>
      </c>
    </row>
    <row r="1436" spans="1:6" x14ac:dyDescent="0.2">
      <c r="A1436" s="14">
        <v>45008</v>
      </c>
      <c r="B1436" s="15" t="s">
        <v>52</v>
      </c>
      <c r="C1436" s="2">
        <v>500000</v>
      </c>
      <c r="D1436" s="25">
        <v>75.844454999999996</v>
      </c>
      <c r="E1436" s="25">
        <v>76.14</v>
      </c>
      <c r="F1436" s="26">
        <v>75.59</v>
      </c>
    </row>
    <row r="1437" spans="1:6" x14ac:dyDescent="0.2">
      <c r="A1437" s="14">
        <v>45009</v>
      </c>
      <c r="B1437" s="15" t="s">
        <v>52</v>
      </c>
      <c r="C1437" s="2">
        <v>500000</v>
      </c>
      <c r="D1437" s="25">
        <v>76.351650000000006</v>
      </c>
      <c r="E1437" s="25">
        <v>76.8</v>
      </c>
      <c r="F1437" s="26">
        <v>75.83</v>
      </c>
    </row>
    <row r="1438" spans="1:6" x14ac:dyDescent="0.2">
      <c r="A1438" s="14">
        <v>45012</v>
      </c>
      <c r="B1438" s="15" t="s">
        <v>52</v>
      </c>
      <c r="C1438" s="2">
        <v>500000</v>
      </c>
      <c r="D1438" s="25">
        <v>81.710392999999996</v>
      </c>
      <c r="E1438" s="25">
        <v>82.66</v>
      </c>
      <c r="F1438" s="26">
        <v>80.28</v>
      </c>
    </row>
    <row r="1439" spans="1:6" x14ac:dyDescent="0.2">
      <c r="A1439" s="14">
        <v>45013</v>
      </c>
      <c r="B1439" s="15" t="s">
        <v>52</v>
      </c>
      <c r="C1439" s="2">
        <v>500000</v>
      </c>
      <c r="D1439" s="25">
        <v>82.904589999999999</v>
      </c>
      <c r="E1439" s="25">
        <v>83.68</v>
      </c>
      <c r="F1439" s="26">
        <v>82.4</v>
      </c>
    </row>
    <row r="1440" spans="1:6" x14ac:dyDescent="0.2">
      <c r="A1440" s="14">
        <v>45014</v>
      </c>
      <c r="B1440" s="15" t="s">
        <v>52</v>
      </c>
      <c r="C1440" s="2">
        <v>500000</v>
      </c>
      <c r="D1440" s="25">
        <v>83.178957999999994</v>
      </c>
      <c r="E1440" s="25">
        <v>83.76</v>
      </c>
      <c r="F1440" s="26">
        <v>82.84</v>
      </c>
    </row>
    <row r="1441" spans="1:6" x14ac:dyDescent="0.2">
      <c r="A1441" s="14">
        <v>45015</v>
      </c>
      <c r="B1441" s="15" t="s">
        <v>52</v>
      </c>
      <c r="C1441" s="2">
        <v>500000</v>
      </c>
      <c r="D1441" s="25">
        <v>83.431202999999996</v>
      </c>
      <c r="E1441" s="25">
        <v>83.67</v>
      </c>
      <c r="F1441" s="26">
        <v>83.03</v>
      </c>
    </row>
    <row r="1442" spans="1:6" x14ac:dyDescent="0.2">
      <c r="A1442" s="14">
        <v>45016</v>
      </c>
      <c r="B1442" s="15" t="s">
        <v>52</v>
      </c>
      <c r="C1442" s="2">
        <v>500000</v>
      </c>
      <c r="D1442" s="25">
        <v>84.240210000000005</v>
      </c>
      <c r="E1442" s="25">
        <v>84.5</v>
      </c>
      <c r="F1442" s="26">
        <v>83.77</v>
      </c>
    </row>
    <row r="1443" spans="1:6" x14ac:dyDescent="0.2">
      <c r="A1443" s="14">
        <v>45019</v>
      </c>
      <c r="B1443" s="15" t="s">
        <v>52</v>
      </c>
      <c r="C1443" s="2">
        <v>500000</v>
      </c>
      <c r="D1443" s="25">
        <v>84.548840999999996</v>
      </c>
      <c r="E1443" s="25">
        <v>85</v>
      </c>
      <c r="F1443" s="26">
        <v>83.77</v>
      </c>
    </row>
    <row r="1444" spans="1:6" x14ac:dyDescent="0.2">
      <c r="A1444" s="14">
        <v>45020</v>
      </c>
      <c r="B1444" s="15" t="s">
        <v>52</v>
      </c>
      <c r="C1444" s="2">
        <v>500000</v>
      </c>
      <c r="D1444" s="25">
        <v>84.923280000000005</v>
      </c>
      <c r="E1444" s="25">
        <v>85.16</v>
      </c>
      <c r="F1444" s="26">
        <v>84.67</v>
      </c>
    </row>
    <row r="1445" spans="1:6" x14ac:dyDescent="0.2">
      <c r="A1445" s="14">
        <v>45021</v>
      </c>
      <c r="B1445" s="15" t="s">
        <v>52</v>
      </c>
      <c r="C1445" s="2">
        <v>500000</v>
      </c>
      <c r="D1445" s="25">
        <v>85.850790000000003</v>
      </c>
      <c r="E1445" s="25">
        <v>86.43</v>
      </c>
      <c r="F1445" s="26">
        <v>85.03</v>
      </c>
    </row>
    <row r="1446" spans="1:6" x14ac:dyDescent="0.2">
      <c r="A1446" s="14">
        <v>45022</v>
      </c>
      <c r="B1446" s="15" t="s">
        <v>52</v>
      </c>
      <c r="C1446" s="2">
        <v>500000</v>
      </c>
      <c r="D1446" s="25">
        <v>87.332440000000005</v>
      </c>
      <c r="E1446" s="25">
        <v>87.76</v>
      </c>
      <c r="F1446" s="26">
        <v>86.8</v>
      </c>
    </row>
    <row r="1447" spans="1:6" x14ac:dyDescent="0.2">
      <c r="A1447" s="14">
        <v>45027</v>
      </c>
      <c r="B1447" s="15" t="s">
        <v>52</v>
      </c>
      <c r="C1447" s="2">
        <v>500000</v>
      </c>
      <c r="D1447" s="25">
        <v>87.070074000000005</v>
      </c>
      <c r="E1447" s="25">
        <v>87.77</v>
      </c>
      <c r="F1447" s="26">
        <v>86.81</v>
      </c>
    </row>
    <row r="1448" spans="1:6" x14ac:dyDescent="0.2">
      <c r="A1448" s="14">
        <v>45028</v>
      </c>
      <c r="B1448" s="15" t="s">
        <v>52</v>
      </c>
      <c r="C1448" s="2">
        <v>500000</v>
      </c>
      <c r="D1448" s="25">
        <v>87.127905999999996</v>
      </c>
      <c r="E1448" s="25">
        <v>87.43</v>
      </c>
      <c r="F1448" s="26">
        <v>86.82</v>
      </c>
    </row>
    <row r="1449" spans="1:6" x14ac:dyDescent="0.2">
      <c r="A1449" s="14">
        <v>45029</v>
      </c>
      <c r="B1449" s="15" t="s">
        <v>52</v>
      </c>
      <c r="C1449" s="2">
        <v>500000</v>
      </c>
      <c r="D1449" s="25">
        <v>87.119399999999999</v>
      </c>
      <c r="E1449" s="25">
        <v>87.41</v>
      </c>
      <c r="F1449" s="26">
        <v>86.85</v>
      </c>
    </row>
    <row r="1450" spans="1:6" x14ac:dyDescent="0.2">
      <c r="A1450" s="14">
        <v>45030</v>
      </c>
      <c r="B1450" s="15" t="s">
        <v>52</v>
      </c>
      <c r="C1450" s="2">
        <v>500000</v>
      </c>
      <c r="D1450" s="25">
        <v>87.574910000000003</v>
      </c>
      <c r="E1450" s="25">
        <v>87.76</v>
      </c>
      <c r="F1450" s="26">
        <v>87.32</v>
      </c>
    </row>
    <row r="1451" spans="1:6" x14ac:dyDescent="0.2">
      <c r="A1451" s="14">
        <v>45033</v>
      </c>
      <c r="B1451" s="15" t="s">
        <v>52</v>
      </c>
      <c r="C1451" s="2">
        <v>500000</v>
      </c>
      <c r="D1451" s="25">
        <v>88.227322000000001</v>
      </c>
      <c r="E1451" s="25">
        <v>88.71</v>
      </c>
      <c r="F1451" s="26">
        <v>87.54</v>
      </c>
    </row>
    <row r="1452" spans="1:6" x14ac:dyDescent="0.2">
      <c r="A1452" s="14">
        <v>45034</v>
      </c>
      <c r="B1452" s="15" t="s">
        <v>52</v>
      </c>
      <c r="C1452" s="2">
        <v>500000</v>
      </c>
      <c r="D1452" s="25">
        <v>88.199839999999995</v>
      </c>
      <c r="E1452" s="25">
        <v>88.81</v>
      </c>
      <c r="F1452" s="26">
        <v>87.7</v>
      </c>
    </row>
    <row r="1453" spans="1:6" x14ac:dyDescent="0.2">
      <c r="A1453" s="14">
        <v>45035</v>
      </c>
      <c r="B1453" s="15" t="s">
        <v>52</v>
      </c>
      <c r="C1453" s="2">
        <v>500000</v>
      </c>
      <c r="D1453" s="25">
        <v>88.414660999999995</v>
      </c>
      <c r="E1453" s="25">
        <v>88.83</v>
      </c>
      <c r="F1453" s="26">
        <v>87.85</v>
      </c>
    </row>
    <row r="1454" spans="1:6" x14ac:dyDescent="0.2">
      <c r="A1454" s="14">
        <v>45036</v>
      </c>
      <c r="B1454" s="15" t="s">
        <v>52</v>
      </c>
      <c r="C1454" s="2">
        <v>500000</v>
      </c>
      <c r="D1454" s="25">
        <v>88.245681000000005</v>
      </c>
      <c r="E1454" s="25">
        <v>88.4</v>
      </c>
      <c r="F1454" s="26">
        <v>88.05</v>
      </c>
    </row>
    <row r="1455" spans="1:6" x14ac:dyDescent="0.2">
      <c r="A1455" s="14">
        <v>45037</v>
      </c>
      <c r="B1455" s="15" t="s">
        <v>52</v>
      </c>
      <c r="C1455" s="2">
        <v>500000</v>
      </c>
      <c r="D1455" s="25">
        <v>89.197264000000004</v>
      </c>
      <c r="E1455" s="25">
        <v>89.52</v>
      </c>
      <c r="F1455" s="26">
        <v>88.64</v>
      </c>
    </row>
    <row r="1456" spans="1:6" x14ac:dyDescent="0.2">
      <c r="A1456" s="14">
        <v>45040</v>
      </c>
      <c r="B1456" s="15" t="s">
        <v>52</v>
      </c>
      <c r="C1456" s="2">
        <v>500000</v>
      </c>
      <c r="D1456" s="25">
        <v>89.927638999999999</v>
      </c>
      <c r="E1456" s="25">
        <v>90.15</v>
      </c>
      <c r="F1456" s="26">
        <v>89.6</v>
      </c>
    </row>
    <row r="1457" spans="1:6" x14ac:dyDescent="0.2">
      <c r="A1457" s="14">
        <v>45041</v>
      </c>
      <c r="B1457" s="15" t="s">
        <v>52</v>
      </c>
      <c r="C1457" s="2">
        <v>500000</v>
      </c>
      <c r="D1457" s="25">
        <v>92.494693999999996</v>
      </c>
      <c r="E1457" s="25">
        <v>94.09</v>
      </c>
      <c r="F1457" s="26">
        <v>90.74</v>
      </c>
    </row>
    <row r="1458" spans="1:6" x14ac:dyDescent="0.2">
      <c r="A1458" s="14">
        <v>45042</v>
      </c>
      <c r="B1458" s="15" t="s">
        <v>52</v>
      </c>
      <c r="C1458" s="2">
        <v>500000</v>
      </c>
      <c r="D1458" s="25">
        <v>92.677165000000002</v>
      </c>
      <c r="E1458" s="25">
        <v>93.27</v>
      </c>
      <c r="F1458" s="26">
        <v>91.98</v>
      </c>
    </row>
    <row r="1459" spans="1:6" x14ac:dyDescent="0.2">
      <c r="A1459" s="14">
        <v>45043</v>
      </c>
      <c r="B1459" s="15" t="s">
        <v>52</v>
      </c>
      <c r="C1459" s="2">
        <v>500000</v>
      </c>
      <c r="D1459" s="25">
        <v>92.129778999999999</v>
      </c>
      <c r="E1459" s="25">
        <v>92.82</v>
      </c>
      <c r="F1459" s="26">
        <v>91.62</v>
      </c>
    </row>
    <row r="1460" spans="1:6" x14ac:dyDescent="0.2">
      <c r="A1460" s="14">
        <v>45044</v>
      </c>
      <c r="B1460" s="15" t="s">
        <v>52</v>
      </c>
      <c r="C1460" s="2">
        <v>500000</v>
      </c>
      <c r="D1460" s="25">
        <v>91.551513999999997</v>
      </c>
      <c r="E1460" s="25">
        <v>92.27</v>
      </c>
      <c r="F1460" s="26">
        <v>91.09</v>
      </c>
    </row>
    <row r="1461" spans="1:6" x14ac:dyDescent="0.2">
      <c r="A1461" s="14">
        <v>45048</v>
      </c>
      <c r="B1461" s="15" t="s">
        <v>52</v>
      </c>
      <c r="C1461" s="2">
        <v>500000</v>
      </c>
      <c r="D1461" s="25">
        <v>92.177240999999995</v>
      </c>
      <c r="E1461" s="25">
        <v>92.7</v>
      </c>
      <c r="F1461" s="26">
        <v>91.69</v>
      </c>
    </row>
    <row r="1462" spans="1:6" x14ac:dyDescent="0.2">
      <c r="A1462" s="14">
        <v>45049</v>
      </c>
      <c r="B1462" s="15" t="s">
        <v>52</v>
      </c>
      <c r="C1462" s="2">
        <v>500000</v>
      </c>
      <c r="D1462" s="25">
        <v>92.809850999999995</v>
      </c>
      <c r="E1462" s="25">
        <v>93.26</v>
      </c>
      <c r="F1462" s="26">
        <v>92.49</v>
      </c>
    </row>
    <row r="1463" spans="1:6" x14ac:dyDescent="0.2">
      <c r="A1463" s="14">
        <v>45050</v>
      </c>
      <c r="B1463" s="15" t="s">
        <v>52</v>
      </c>
      <c r="C1463" s="2">
        <v>500000</v>
      </c>
      <c r="D1463" s="25">
        <v>92.766559999999998</v>
      </c>
      <c r="E1463" s="25">
        <v>93.06</v>
      </c>
      <c r="F1463" s="26">
        <v>92.48</v>
      </c>
    </row>
    <row r="1464" spans="1:6" x14ac:dyDescent="0.2">
      <c r="A1464" s="14">
        <v>45051</v>
      </c>
      <c r="B1464" s="15" t="s">
        <v>52</v>
      </c>
      <c r="C1464" s="2">
        <v>500000</v>
      </c>
      <c r="D1464" s="25">
        <v>92.757709000000006</v>
      </c>
      <c r="E1464" s="25">
        <v>93.3</v>
      </c>
      <c r="F1464" s="26">
        <v>92.27</v>
      </c>
    </row>
    <row r="1465" spans="1:6" x14ac:dyDescent="0.2">
      <c r="A1465" s="14">
        <v>45054</v>
      </c>
      <c r="B1465" s="15" t="s">
        <v>52</v>
      </c>
      <c r="C1465" s="2">
        <v>500000</v>
      </c>
      <c r="D1465" s="25">
        <v>93.341530000000006</v>
      </c>
      <c r="E1465" s="25">
        <v>93.91</v>
      </c>
      <c r="F1465" s="26">
        <v>93.15</v>
      </c>
    </row>
    <row r="1466" spans="1:6" x14ac:dyDescent="0.2">
      <c r="A1466" s="14">
        <v>45055</v>
      </c>
      <c r="B1466" s="15" t="s">
        <v>52</v>
      </c>
      <c r="C1466" s="2">
        <v>500000</v>
      </c>
      <c r="D1466" s="25">
        <v>93.483085000000003</v>
      </c>
      <c r="E1466" s="25">
        <v>93.78</v>
      </c>
      <c r="F1466" s="26">
        <v>93.16</v>
      </c>
    </row>
    <row r="1467" spans="1:6" x14ac:dyDescent="0.2">
      <c r="A1467" s="14">
        <v>45056</v>
      </c>
      <c r="B1467" s="15" t="s">
        <v>52</v>
      </c>
      <c r="C1467" s="2">
        <v>500000</v>
      </c>
      <c r="D1467" s="25">
        <v>92.797296000000003</v>
      </c>
      <c r="E1467" s="25">
        <v>93.28</v>
      </c>
      <c r="F1467" s="26">
        <v>92.04</v>
      </c>
    </row>
    <row r="1468" spans="1:6" x14ac:dyDescent="0.2">
      <c r="A1468" s="14">
        <v>45057</v>
      </c>
      <c r="B1468" s="15" t="s">
        <v>52</v>
      </c>
      <c r="C1468" s="2">
        <v>500000</v>
      </c>
      <c r="D1468" s="25">
        <v>92.659729999999996</v>
      </c>
      <c r="E1468" s="25">
        <v>92.97</v>
      </c>
      <c r="F1468" s="26">
        <v>92.27</v>
      </c>
    </row>
    <row r="1469" spans="1:6" x14ac:dyDescent="0.2">
      <c r="A1469" s="14">
        <v>45058</v>
      </c>
      <c r="B1469" s="15" t="s">
        <v>52</v>
      </c>
      <c r="C1469" s="2">
        <v>500000</v>
      </c>
      <c r="D1469" s="25">
        <v>92.734211999999999</v>
      </c>
      <c r="E1469" s="25">
        <v>93.18</v>
      </c>
      <c r="F1469" s="26">
        <v>92.46</v>
      </c>
    </row>
    <row r="1470" spans="1:6" x14ac:dyDescent="0.2">
      <c r="A1470" s="14">
        <v>45061</v>
      </c>
      <c r="B1470" s="15" t="s">
        <v>52</v>
      </c>
      <c r="C1470" s="2">
        <v>500000</v>
      </c>
      <c r="D1470" s="25">
        <v>92.879840000000002</v>
      </c>
      <c r="E1470" s="25">
        <v>93.16</v>
      </c>
      <c r="F1470" s="26">
        <v>92.61</v>
      </c>
    </row>
    <row r="1471" spans="1:6" x14ac:dyDescent="0.2">
      <c r="A1471" s="14">
        <v>45062</v>
      </c>
      <c r="B1471" s="15" t="s">
        <v>52</v>
      </c>
      <c r="C1471" s="2">
        <v>500000</v>
      </c>
      <c r="D1471" s="25">
        <v>92.684540999999996</v>
      </c>
      <c r="E1471" s="25">
        <v>93.09</v>
      </c>
      <c r="F1471" s="26">
        <v>92.35</v>
      </c>
    </row>
    <row r="1472" spans="1:6" x14ac:dyDescent="0.2">
      <c r="A1472" s="14">
        <v>45063</v>
      </c>
      <c r="B1472" s="15" t="s">
        <v>52</v>
      </c>
      <c r="C1472" s="2">
        <v>500000</v>
      </c>
      <c r="D1472" s="25">
        <v>92.145945999999995</v>
      </c>
      <c r="E1472" s="25">
        <v>92.63</v>
      </c>
      <c r="F1472" s="26">
        <v>91.28</v>
      </c>
    </row>
    <row r="1473" spans="1:6" x14ac:dyDescent="0.2">
      <c r="A1473" s="14">
        <v>45065</v>
      </c>
      <c r="B1473" s="15" t="s">
        <v>52</v>
      </c>
      <c r="C1473" s="2">
        <v>500000</v>
      </c>
      <c r="D1473" s="25">
        <v>90.207003</v>
      </c>
      <c r="E1473" s="25">
        <v>91.05</v>
      </c>
      <c r="F1473" s="26">
        <v>89.31</v>
      </c>
    </row>
    <row r="1474" spans="1:6" x14ac:dyDescent="0.2">
      <c r="A1474" s="14">
        <v>45068</v>
      </c>
      <c r="B1474" s="15" t="s">
        <v>52</v>
      </c>
      <c r="C1474" s="2">
        <v>500000</v>
      </c>
      <c r="D1474" s="25">
        <v>91.403917000000007</v>
      </c>
      <c r="E1474" s="25">
        <v>91.77</v>
      </c>
      <c r="F1474" s="26">
        <v>91.18</v>
      </c>
    </row>
    <row r="1475" spans="1:6" x14ac:dyDescent="0.2">
      <c r="A1475" s="14">
        <v>45069</v>
      </c>
      <c r="B1475" s="15" t="s">
        <v>52</v>
      </c>
      <c r="C1475" s="2">
        <v>500000</v>
      </c>
      <c r="D1475" s="25">
        <v>91.489110999999994</v>
      </c>
      <c r="E1475" s="25">
        <v>92.11</v>
      </c>
      <c r="F1475" s="26">
        <v>90.56</v>
      </c>
    </row>
    <row r="1476" spans="1:6" x14ac:dyDescent="0.2">
      <c r="A1476" s="14">
        <v>45070</v>
      </c>
      <c r="B1476" s="15" t="s">
        <v>52</v>
      </c>
      <c r="C1476" s="2">
        <v>500000</v>
      </c>
      <c r="D1476" s="25">
        <v>90.932238999999996</v>
      </c>
      <c r="E1476" s="25">
        <v>91.56</v>
      </c>
      <c r="F1476" s="26">
        <v>90.51</v>
      </c>
    </row>
    <row r="1477" spans="1:6" x14ac:dyDescent="0.2">
      <c r="A1477" s="14">
        <v>45071</v>
      </c>
      <c r="B1477" s="15" t="s">
        <v>52</v>
      </c>
      <c r="C1477" s="2">
        <v>500000</v>
      </c>
      <c r="D1477" s="25">
        <v>89.684094999999999</v>
      </c>
      <c r="E1477" s="25">
        <v>90.4</v>
      </c>
      <c r="F1477" s="26">
        <v>88.51</v>
      </c>
    </row>
    <row r="1478" spans="1:6" x14ac:dyDescent="0.2">
      <c r="A1478" s="14">
        <v>45072</v>
      </c>
      <c r="B1478" s="15" t="s">
        <v>52</v>
      </c>
      <c r="C1478" s="2">
        <v>500000</v>
      </c>
      <c r="D1478" s="25">
        <v>88.999863000000005</v>
      </c>
      <c r="E1478" s="25">
        <v>89.7</v>
      </c>
      <c r="F1478" s="26">
        <v>88.53</v>
      </c>
    </row>
    <row r="1479" spans="1:6" x14ac:dyDescent="0.2">
      <c r="A1479" s="14">
        <v>45076</v>
      </c>
      <c r="B1479" s="15" t="s">
        <v>52</v>
      </c>
      <c r="C1479" s="2">
        <v>500000</v>
      </c>
      <c r="D1479" s="25">
        <v>88.213914000000003</v>
      </c>
      <c r="E1479" s="25">
        <v>88.92</v>
      </c>
      <c r="F1479" s="26">
        <v>87.44</v>
      </c>
    </row>
    <row r="1480" spans="1:6" x14ac:dyDescent="0.2">
      <c r="A1480" s="14">
        <v>45077</v>
      </c>
      <c r="B1480" s="15" t="s">
        <v>52</v>
      </c>
      <c r="C1480" s="2">
        <v>500000</v>
      </c>
      <c r="D1480" s="25">
        <v>87.963047000000003</v>
      </c>
      <c r="E1480" s="25">
        <v>88.3</v>
      </c>
      <c r="F1480" s="26">
        <v>87.49</v>
      </c>
    </row>
    <row r="1481" spans="1:6" x14ac:dyDescent="0.2">
      <c r="A1481" s="14">
        <v>45078</v>
      </c>
      <c r="B1481" s="15" t="s">
        <v>52</v>
      </c>
      <c r="C1481" s="2">
        <v>500000</v>
      </c>
      <c r="D1481" s="25">
        <v>88.485703999999998</v>
      </c>
      <c r="E1481" s="25">
        <v>88.84</v>
      </c>
      <c r="F1481" s="26">
        <v>88.01</v>
      </c>
    </row>
    <row r="1482" spans="1:6" x14ac:dyDescent="0.2">
      <c r="A1482" s="14">
        <v>45079</v>
      </c>
      <c r="B1482" s="15" t="s">
        <v>52</v>
      </c>
      <c r="C1482" s="2">
        <v>500000</v>
      </c>
      <c r="D1482" s="25">
        <v>88.905890999999997</v>
      </c>
      <c r="E1482" s="25">
        <v>89.76</v>
      </c>
      <c r="F1482" s="26">
        <v>87.51</v>
      </c>
    </row>
    <row r="1483" spans="1:6" x14ac:dyDescent="0.2">
      <c r="A1483" s="14">
        <v>45082</v>
      </c>
      <c r="B1483" s="15" t="s">
        <v>52</v>
      </c>
      <c r="C1483" s="2">
        <v>500000</v>
      </c>
      <c r="D1483" s="25">
        <v>90.970646000000002</v>
      </c>
      <c r="E1483" s="25">
        <v>91.43</v>
      </c>
      <c r="F1483" s="26">
        <v>90.09</v>
      </c>
    </row>
    <row r="1484" spans="1:6" x14ac:dyDescent="0.2">
      <c r="A1484" s="14">
        <v>45083</v>
      </c>
      <c r="B1484" s="15" t="s">
        <v>52</v>
      </c>
      <c r="C1484" s="2">
        <v>500000</v>
      </c>
      <c r="D1484" s="25">
        <v>91.061190999999994</v>
      </c>
      <c r="E1484" s="25">
        <v>91.38</v>
      </c>
      <c r="F1484" s="26">
        <v>90.64</v>
      </c>
    </row>
    <row r="1485" spans="1:6" x14ac:dyDescent="0.2">
      <c r="A1485" s="14">
        <v>45084</v>
      </c>
      <c r="B1485" s="15" t="s">
        <v>52</v>
      </c>
      <c r="C1485" s="2">
        <v>347255</v>
      </c>
      <c r="D1485" s="25">
        <v>90.850640999999996</v>
      </c>
      <c r="E1485" s="25">
        <v>91</v>
      </c>
      <c r="F1485" s="26">
        <v>90.43</v>
      </c>
    </row>
    <row r="1486" spans="1:6" x14ac:dyDescent="0.2">
      <c r="A1486" s="14">
        <v>45085</v>
      </c>
      <c r="B1486" s="15" t="s">
        <v>52</v>
      </c>
      <c r="C1486" s="2">
        <v>500000</v>
      </c>
      <c r="D1486" s="25">
        <v>90.308959000000002</v>
      </c>
      <c r="E1486" s="25">
        <v>90.75</v>
      </c>
      <c r="F1486" s="26">
        <v>89.92</v>
      </c>
    </row>
    <row r="1487" spans="1:6" x14ac:dyDescent="0.2">
      <c r="A1487" s="14">
        <v>45086</v>
      </c>
      <c r="B1487" s="15" t="s">
        <v>52</v>
      </c>
      <c r="C1487" s="2">
        <v>500000</v>
      </c>
      <c r="D1487" s="25">
        <v>90.609831999999997</v>
      </c>
      <c r="E1487" s="25">
        <v>90.95</v>
      </c>
      <c r="F1487" s="26">
        <v>90.41</v>
      </c>
    </row>
    <row r="1488" spans="1:6" x14ac:dyDescent="0.2">
      <c r="A1488" s="14">
        <v>45089</v>
      </c>
      <c r="B1488" s="15" t="s">
        <v>52</v>
      </c>
      <c r="C1488" s="2">
        <v>500000</v>
      </c>
      <c r="D1488" s="25">
        <v>91.278709000000006</v>
      </c>
      <c r="E1488" s="25">
        <v>91.68</v>
      </c>
      <c r="F1488" s="26">
        <v>90.81</v>
      </c>
    </row>
    <row r="1489" spans="1:6" x14ac:dyDescent="0.2">
      <c r="A1489" s="14">
        <v>45090</v>
      </c>
      <c r="B1489" s="15" t="s">
        <v>52</v>
      </c>
      <c r="C1489" s="2">
        <v>500000</v>
      </c>
      <c r="D1489" s="25">
        <v>90.340192999999999</v>
      </c>
      <c r="E1489" s="25">
        <v>90.8</v>
      </c>
      <c r="F1489" s="26">
        <v>89.7</v>
      </c>
    </row>
    <row r="1490" spans="1:6" x14ac:dyDescent="0.2">
      <c r="A1490" s="14">
        <v>45091</v>
      </c>
      <c r="B1490" s="15" t="s">
        <v>52</v>
      </c>
      <c r="C1490" s="2">
        <v>500000</v>
      </c>
      <c r="D1490" s="25">
        <v>90.159664000000006</v>
      </c>
      <c r="E1490" s="25">
        <v>90.73</v>
      </c>
      <c r="F1490" s="26">
        <v>89.58</v>
      </c>
    </row>
    <row r="1491" spans="1:6" x14ac:dyDescent="0.2">
      <c r="A1491" s="14">
        <v>45092</v>
      </c>
      <c r="B1491" s="15" t="s">
        <v>52</v>
      </c>
      <c r="C1491" s="2">
        <v>500000</v>
      </c>
      <c r="D1491" s="25">
        <v>90.613089000000002</v>
      </c>
      <c r="E1491" s="25">
        <v>91.03</v>
      </c>
      <c r="F1491" s="26">
        <v>89.87</v>
      </c>
    </row>
    <row r="1492" spans="1:6" x14ac:dyDescent="0.2">
      <c r="A1492" s="14">
        <v>45093</v>
      </c>
      <c r="B1492" s="15" t="s">
        <v>52</v>
      </c>
      <c r="C1492" s="2">
        <v>500000</v>
      </c>
      <c r="D1492" s="25">
        <v>91.526145999999997</v>
      </c>
      <c r="E1492" s="25">
        <v>92.06</v>
      </c>
      <c r="F1492" s="26">
        <v>90.78</v>
      </c>
    </row>
    <row r="1493" spans="1:6" x14ac:dyDescent="0.2">
      <c r="A1493" s="14">
        <v>45096</v>
      </c>
      <c r="B1493" s="15" t="s">
        <v>52</v>
      </c>
      <c r="C1493" s="2">
        <v>500000</v>
      </c>
      <c r="D1493" s="25">
        <v>91.074466000000001</v>
      </c>
      <c r="E1493" s="25">
        <v>91.25</v>
      </c>
      <c r="F1493" s="26">
        <v>90.9</v>
      </c>
    </row>
    <row r="1494" spans="1:6" x14ac:dyDescent="0.2">
      <c r="A1494" s="14">
        <v>45097</v>
      </c>
      <c r="B1494" s="15" t="s">
        <v>52</v>
      </c>
      <c r="C1494" s="2">
        <v>500000</v>
      </c>
      <c r="D1494" s="25">
        <v>91.437774000000005</v>
      </c>
      <c r="E1494" s="25">
        <v>91.67</v>
      </c>
      <c r="F1494" s="26">
        <v>91.1</v>
      </c>
    </row>
    <row r="1495" spans="1:6" x14ac:dyDescent="0.2">
      <c r="A1495" s="14">
        <v>45098</v>
      </c>
      <c r="B1495" s="15" t="s">
        <v>52</v>
      </c>
      <c r="C1495" s="2">
        <v>500000</v>
      </c>
      <c r="D1495" s="25">
        <v>90.964378999999994</v>
      </c>
      <c r="E1495" s="25">
        <v>91.34</v>
      </c>
      <c r="F1495" s="26">
        <v>90.46</v>
      </c>
    </row>
    <row r="1496" spans="1:6" x14ac:dyDescent="0.2">
      <c r="A1496" s="14">
        <v>45099</v>
      </c>
      <c r="B1496" s="15" t="s">
        <v>52</v>
      </c>
      <c r="C1496" s="2">
        <v>500000</v>
      </c>
      <c r="D1496" s="25">
        <v>89.850479000000007</v>
      </c>
      <c r="E1496" s="25">
        <v>90.16</v>
      </c>
      <c r="F1496" s="26">
        <v>89.52</v>
      </c>
    </row>
    <row r="1497" spans="1:6" x14ac:dyDescent="0.2">
      <c r="A1497" s="14">
        <v>45100</v>
      </c>
      <c r="B1497" s="15" t="s">
        <v>52</v>
      </c>
      <c r="C1497" s="2">
        <v>500000</v>
      </c>
      <c r="D1497" s="25">
        <v>90.765012999999996</v>
      </c>
      <c r="E1497" s="25">
        <v>91.14</v>
      </c>
      <c r="F1497" s="26">
        <v>90.4</v>
      </c>
    </row>
    <row r="1498" spans="1:6" x14ac:dyDescent="0.2">
      <c r="A1498" s="14">
        <v>45103</v>
      </c>
      <c r="B1498" s="15" t="s">
        <v>52</v>
      </c>
      <c r="C1498" s="2">
        <v>500000</v>
      </c>
      <c r="D1498" s="25">
        <v>89.910809</v>
      </c>
      <c r="E1498" s="25">
        <v>90.43</v>
      </c>
      <c r="F1498" s="26">
        <v>88.88</v>
      </c>
    </row>
    <row r="1499" spans="1:6" x14ac:dyDescent="0.2">
      <c r="A1499" s="14">
        <v>45104</v>
      </c>
      <c r="B1499" s="15" t="s">
        <v>52</v>
      </c>
      <c r="C1499" s="2">
        <v>500000</v>
      </c>
      <c r="D1499" s="25">
        <v>89.022150999999994</v>
      </c>
      <c r="E1499" s="25">
        <v>89.29</v>
      </c>
      <c r="F1499" s="26">
        <v>88.77</v>
      </c>
    </row>
    <row r="1500" spans="1:6" x14ac:dyDescent="0.2">
      <c r="A1500" s="14">
        <v>45105</v>
      </c>
      <c r="B1500" s="15" t="s">
        <v>52</v>
      </c>
      <c r="C1500" s="2">
        <v>500000</v>
      </c>
      <c r="D1500" s="25">
        <v>88.827010999999999</v>
      </c>
      <c r="E1500" s="25">
        <v>89.16</v>
      </c>
      <c r="F1500" s="26">
        <v>88.4</v>
      </c>
    </row>
    <row r="1501" spans="1:6" x14ac:dyDescent="0.2">
      <c r="A1501" s="14">
        <v>45106</v>
      </c>
      <c r="B1501" s="15" t="s">
        <v>52</v>
      </c>
      <c r="C1501" s="2">
        <v>500000</v>
      </c>
      <c r="D1501" s="25">
        <v>88.998942999999997</v>
      </c>
      <c r="E1501" s="25">
        <v>89.28</v>
      </c>
      <c r="F1501" s="26">
        <v>88.66</v>
      </c>
    </row>
    <row r="1502" spans="1:6" x14ac:dyDescent="0.2">
      <c r="A1502" s="14">
        <v>45107</v>
      </c>
      <c r="B1502" s="15" t="s">
        <v>52</v>
      </c>
      <c r="C1502" s="2">
        <v>500000</v>
      </c>
      <c r="D1502" s="25">
        <v>89.97</v>
      </c>
      <c r="E1502" s="25">
        <v>90.24</v>
      </c>
      <c r="F1502" s="26">
        <v>89.47</v>
      </c>
    </row>
    <row r="1503" spans="1:6" x14ac:dyDescent="0.2">
      <c r="A1503" s="14">
        <v>45110</v>
      </c>
      <c r="B1503" s="15" t="s">
        <v>52</v>
      </c>
      <c r="C1503" s="2">
        <v>500000</v>
      </c>
      <c r="D1503" s="25">
        <v>89.968027000000006</v>
      </c>
      <c r="E1503" s="25">
        <v>90.63</v>
      </c>
      <c r="F1503" s="26">
        <v>89</v>
      </c>
    </row>
    <row r="1504" spans="1:6" x14ac:dyDescent="0.2">
      <c r="A1504" s="14">
        <v>45111</v>
      </c>
      <c r="B1504" s="15" t="s">
        <v>52</v>
      </c>
      <c r="C1504" s="2">
        <v>500000</v>
      </c>
      <c r="D1504" s="25">
        <v>89.47</v>
      </c>
      <c r="E1504" s="25">
        <v>89.76</v>
      </c>
      <c r="F1504" s="26">
        <v>88.98</v>
      </c>
    </row>
    <row r="1505" spans="1:6" x14ac:dyDescent="0.2">
      <c r="A1505" s="14">
        <v>45112</v>
      </c>
      <c r="B1505" s="15" t="s">
        <v>52</v>
      </c>
      <c r="C1505" s="2">
        <v>500000</v>
      </c>
      <c r="D1505" s="25">
        <v>89.123615000000001</v>
      </c>
      <c r="E1505" s="25">
        <v>89.46</v>
      </c>
      <c r="F1505" s="26">
        <v>88.9</v>
      </c>
    </row>
    <row r="1506" spans="1:6" x14ac:dyDescent="0.2">
      <c r="A1506" s="14">
        <v>45113</v>
      </c>
      <c r="B1506" s="15" t="s">
        <v>52</v>
      </c>
      <c r="C1506" s="2">
        <v>500000</v>
      </c>
      <c r="D1506" s="25">
        <v>88.179592</v>
      </c>
      <c r="E1506" s="25">
        <v>88.9</v>
      </c>
      <c r="F1506" s="26">
        <v>87.84</v>
      </c>
    </row>
    <row r="1507" spans="1:6" x14ac:dyDescent="0.2">
      <c r="A1507" s="14">
        <v>45114</v>
      </c>
      <c r="B1507" s="15" t="s">
        <v>52</v>
      </c>
      <c r="C1507" s="2">
        <v>500000</v>
      </c>
      <c r="D1507" s="25">
        <v>87.613225</v>
      </c>
      <c r="E1507" s="25">
        <v>87.96</v>
      </c>
      <c r="F1507" s="26">
        <v>87.3</v>
      </c>
    </row>
    <row r="1508" spans="1:6" x14ac:dyDescent="0.2">
      <c r="A1508" s="14">
        <v>45117</v>
      </c>
      <c r="B1508" s="15" t="s">
        <v>52</v>
      </c>
      <c r="C1508" s="2">
        <v>500000</v>
      </c>
      <c r="D1508" s="25">
        <v>85.895312000000004</v>
      </c>
      <c r="E1508" s="25">
        <v>86.34</v>
      </c>
      <c r="F1508" s="26">
        <v>85.42</v>
      </c>
    </row>
    <row r="1509" spans="1:6" x14ac:dyDescent="0.2">
      <c r="A1509" s="14">
        <v>45118</v>
      </c>
      <c r="B1509" s="15" t="s">
        <v>52</v>
      </c>
      <c r="C1509" s="2">
        <v>200000</v>
      </c>
      <c r="D1509" s="25">
        <v>85.688779999999994</v>
      </c>
      <c r="E1509" s="25">
        <v>85.84</v>
      </c>
      <c r="F1509" s="26">
        <v>85.59</v>
      </c>
    </row>
    <row r="1510" spans="1:6" x14ac:dyDescent="0.2">
      <c r="A1510" s="14">
        <v>45126</v>
      </c>
      <c r="B1510" s="15" t="s">
        <v>52</v>
      </c>
      <c r="C1510" s="2">
        <v>200000</v>
      </c>
      <c r="D1510" s="25">
        <v>89.44</v>
      </c>
      <c r="E1510" s="25">
        <v>90</v>
      </c>
      <c r="F1510" s="26">
        <v>88.81</v>
      </c>
    </row>
    <row r="1511" spans="1:6" x14ac:dyDescent="0.2">
      <c r="A1511" s="14">
        <v>45127</v>
      </c>
      <c r="B1511" s="15" t="s">
        <v>52</v>
      </c>
      <c r="C1511" s="2">
        <v>200000</v>
      </c>
      <c r="D1511" s="25">
        <v>90.46</v>
      </c>
      <c r="E1511" s="25">
        <v>91.26</v>
      </c>
      <c r="F1511" s="26">
        <v>89.64</v>
      </c>
    </row>
    <row r="1512" spans="1:6" x14ac:dyDescent="0.2">
      <c r="A1512" s="14">
        <v>45128</v>
      </c>
      <c r="B1512" s="15" t="s">
        <v>52</v>
      </c>
      <c r="C1512" s="2">
        <v>200000</v>
      </c>
      <c r="D1512" s="25">
        <v>91.3</v>
      </c>
      <c r="E1512" s="25">
        <v>91.59</v>
      </c>
      <c r="F1512" s="26">
        <v>91.01</v>
      </c>
    </row>
    <row r="1513" spans="1:6" x14ac:dyDescent="0.2">
      <c r="A1513" s="14">
        <v>45131</v>
      </c>
      <c r="B1513" s="15" t="s">
        <v>52</v>
      </c>
      <c r="C1513" s="2">
        <v>200000</v>
      </c>
      <c r="D1513" s="25">
        <v>91.3</v>
      </c>
      <c r="E1513" s="25">
        <v>91.65</v>
      </c>
      <c r="F1513" s="26">
        <v>90.85</v>
      </c>
    </row>
    <row r="1514" spans="1:6" x14ac:dyDescent="0.2">
      <c r="A1514" s="14">
        <v>45132</v>
      </c>
      <c r="B1514" s="15" t="s">
        <v>52</v>
      </c>
      <c r="C1514" s="2">
        <v>200000</v>
      </c>
      <c r="D1514" s="25">
        <v>90.48</v>
      </c>
      <c r="E1514" s="25">
        <v>90.93</v>
      </c>
      <c r="F1514" s="26">
        <v>90.05</v>
      </c>
    </row>
    <row r="1515" spans="1:6" x14ac:dyDescent="0.2">
      <c r="A1515" s="14">
        <v>45133</v>
      </c>
      <c r="B1515" s="15" t="s">
        <v>52</v>
      </c>
      <c r="C1515" s="2">
        <v>200000</v>
      </c>
      <c r="D1515" s="25">
        <v>90.26</v>
      </c>
      <c r="E1515" s="25">
        <v>91.12</v>
      </c>
      <c r="F1515" s="26">
        <v>89.7</v>
      </c>
    </row>
    <row r="1516" spans="1:6" x14ac:dyDescent="0.2">
      <c r="A1516" s="14">
        <v>45134</v>
      </c>
      <c r="B1516" s="15" t="s">
        <v>52</v>
      </c>
      <c r="C1516" s="2">
        <v>200000</v>
      </c>
      <c r="D1516" s="25">
        <v>90.58</v>
      </c>
      <c r="E1516" s="25">
        <v>90.95</v>
      </c>
      <c r="F1516" s="26">
        <v>90.21</v>
      </c>
    </row>
    <row r="1517" spans="1:6" x14ac:dyDescent="0.2">
      <c r="A1517" s="14">
        <v>45135</v>
      </c>
      <c r="B1517" s="15" t="s">
        <v>52</v>
      </c>
      <c r="C1517" s="2">
        <v>200000</v>
      </c>
      <c r="D1517" s="25">
        <v>90.967150000000004</v>
      </c>
      <c r="E1517" s="25">
        <v>91.43</v>
      </c>
      <c r="F1517" s="26">
        <v>90.34</v>
      </c>
    </row>
    <row r="1518" spans="1:6" x14ac:dyDescent="0.2">
      <c r="A1518" s="14">
        <v>45138</v>
      </c>
      <c r="B1518" s="15" t="s">
        <v>52</v>
      </c>
      <c r="C1518" s="2">
        <v>200000</v>
      </c>
      <c r="D1518" s="25">
        <v>91.503063999999995</v>
      </c>
      <c r="E1518" s="25">
        <v>91.85</v>
      </c>
      <c r="F1518" s="26">
        <v>91.15</v>
      </c>
    </row>
    <row r="1519" spans="1:6" x14ac:dyDescent="0.2">
      <c r="A1519" s="14">
        <v>45140</v>
      </c>
      <c r="B1519" s="15" t="s">
        <v>52</v>
      </c>
      <c r="C1519" s="2">
        <v>200000</v>
      </c>
      <c r="D1519" s="25">
        <v>90.5</v>
      </c>
      <c r="E1519" s="25">
        <v>91.04</v>
      </c>
      <c r="F1519" s="26">
        <v>89.92</v>
      </c>
    </row>
    <row r="1520" spans="1:6" x14ac:dyDescent="0.2">
      <c r="A1520" s="14">
        <v>45141</v>
      </c>
      <c r="B1520" s="15" t="s">
        <v>52</v>
      </c>
      <c r="C1520" s="2">
        <v>200000</v>
      </c>
      <c r="D1520" s="25">
        <v>89.362899999999996</v>
      </c>
      <c r="E1520" s="25">
        <v>89.78</v>
      </c>
      <c r="F1520" s="26">
        <v>88.86</v>
      </c>
    </row>
    <row r="1521" spans="1:6" x14ac:dyDescent="0.2">
      <c r="A1521" s="14">
        <v>45142</v>
      </c>
      <c r="B1521" s="15" t="s">
        <v>52</v>
      </c>
      <c r="C1521" s="2">
        <v>200000</v>
      </c>
      <c r="D1521" s="25">
        <v>89.298249999999996</v>
      </c>
      <c r="E1521" s="25">
        <v>89.69</v>
      </c>
      <c r="F1521" s="26">
        <v>88.65</v>
      </c>
    </row>
    <row r="1522" spans="1:6" x14ac:dyDescent="0.2">
      <c r="A1522" s="14">
        <v>45145</v>
      </c>
      <c r="B1522" s="15" t="s">
        <v>52</v>
      </c>
      <c r="C1522" s="2">
        <v>200000</v>
      </c>
      <c r="D1522" s="25">
        <v>89.8</v>
      </c>
      <c r="E1522" s="25">
        <v>90.14</v>
      </c>
      <c r="F1522" s="26">
        <v>89.42</v>
      </c>
    </row>
    <row r="1523" spans="1:6" x14ac:dyDescent="0.2">
      <c r="A1523" s="14">
        <v>45146</v>
      </c>
      <c r="B1523" s="15" t="s">
        <v>52</v>
      </c>
      <c r="C1523" s="2">
        <v>200000</v>
      </c>
      <c r="D1523" s="25">
        <v>90.11</v>
      </c>
      <c r="E1523" s="25">
        <v>90.67</v>
      </c>
      <c r="F1523" s="26">
        <v>89.8</v>
      </c>
    </row>
    <row r="1524" spans="1:6" x14ac:dyDescent="0.2">
      <c r="A1524" s="14">
        <v>45147</v>
      </c>
      <c r="B1524" s="15" t="s">
        <v>52</v>
      </c>
      <c r="C1524" s="2">
        <v>200000</v>
      </c>
      <c r="D1524" s="25">
        <v>90.71</v>
      </c>
      <c r="E1524" s="25">
        <v>90.92</v>
      </c>
      <c r="F1524" s="26">
        <v>90.43</v>
      </c>
    </row>
    <row r="1525" spans="1:6" x14ac:dyDescent="0.2">
      <c r="A1525" s="14">
        <v>45148</v>
      </c>
      <c r="B1525" s="15" t="s">
        <v>52</v>
      </c>
      <c r="C1525" s="2">
        <v>200000</v>
      </c>
      <c r="D1525" s="25">
        <v>90.74</v>
      </c>
      <c r="E1525" s="25">
        <v>91.1</v>
      </c>
      <c r="F1525" s="26">
        <v>90.36</v>
      </c>
    </row>
    <row r="1526" spans="1:6" x14ac:dyDescent="0.2">
      <c r="A1526" s="14">
        <v>45149</v>
      </c>
      <c r="B1526" s="15" t="s">
        <v>52</v>
      </c>
      <c r="C1526" s="2">
        <v>200000</v>
      </c>
      <c r="D1526" s="25">
        <v>90.76</v>
      </c>
      <c r="E1526" s="25">
        <v>91.07</v>
      </c>
      <c r="F1526" s="26">
        <v>90.39</v>
      </c>
    </row>
    <row r="1527" spans="1:6" x14ac:dyDescent="0.2">
      <c r="A1527" s="14">
        <v>45152</v>
      </c>
      <c r="B1527" s="15" t="s">
        <v>52</v>
      </c>
      <c r="C1527" s="2">
        <v>200000</v>
      </c>
      <c r="D1527" s="25">
        <v>90.94</v>
      </c>
      <c r="E1527" s="25">
        <v>91.15</v>
      </c>
      <c r="F1527" s="26">
        <v>90.79</v>
      </c>
    </row>
    <row r="1528" spans="1:6" x14ac:dyDescent="0.2">
      <c r="A1528" s="14">
        <v>45153</v>
      </c>
      <c r="B1528" s="15" t="s">
        <v>52</v>
      </c>
      <c r="C1528" s="2">
        <v>200000</v>
      </c>
      <c r="D1528" s="25">
        <v>90.5</v>
      </c>
      <c r="E1528" s="25">
        <v>90.9</v>
      </c>
      <c r="F1528" s="26">
        <v>90.19</v>
      </c>
    </row>
    <row r="1529" spans="1:6" x14ac:dyDescent="0.2">
      <c r="A1529" s="14">
        <v>45154</v>
      </c>
      <c r="B1529" s="15" t="s">
        <v>52</v>
      </c>
      <c r="C1529" s="2">
        <v>200000</v>
      </c>
      <c r="D1529" s="25">
        <v>90.44</v>
      </c>
      <c r="E1529" s="25">
        <v>90.84</v>
      </c>
      <c r="F1529" s="27">
        <v>90.17</v>
      </c>
    </row>
    <row r="1530" spans="1:6" x14ac:dyDescent="0.2">
      <c r="A1530" s="14">
        <v>45155</v>
      </c>
      <c r="B1530" s="15" t="s">
        <v>52</v>
      </c>
      <c r="C1530" s="2">
        <v>200000</v>
      </c>
      <c r="D1530" s="25">
        <v>89.88</v>
      </c>
      <c r="E1530" s="25">
        <v>90.09</v>
      </c>
      <c r="F1530" s="26">
        <v>89.41</v>
      </c>
    </row>
    <row r="1531" spans="1:6" x14ac:dyDescent="0.2">
      <c r="A1531" s="14">
        <v>45156</v>
      </c>
      <c r="B1531" s="15" t="s">
        <v>52</v>
      </c>
      <c r="C1531" s="2">
        <v>200000</v>
      </c>
      <c r="D1531" s="25">
        <v>89.37</v>
      </c>
      <c r="E1531" s="25">
        <v>90</v>
      </c>
      <c r="F1531" s="26">
        <v>88.99</v>
      </c>
    </row>
    <row r="1532" spans="1:6" x14ac:dyDescent="0.2">
      <c r="A1532" s="14">
        <v>45159</v>
      </c>
      <c r="B1532" s="15" t="s">
        <v>52</v>
      </c>
      <c r="C1532" s="2">
        <v>200000</v>
      </c>
      <c r="D1532" s="25">
        <v>90.48</v>
      </c>
      <c r="E1532" s="25">
        <v>90.76</v>
      </c>
      <c r="F1532" s="26">
        <v>90.16</v>
      </c>
    </row>
    <row r="1533" spans="1:6" x14ac:dyDescent="0.2">
      <c r="A1533" s="14">
        <v>45160</v>
      </c>
      <c r="B1533" s="15" t="s">
        <v>52</v>
      </c>
      <c r="C1533" s="2">
        <v>200000</v>
      </c>
      <c r="D1533" s="25">
        <v>90.87</v>
      </c>
      <c r="E1533" s="25">
        <v>91.16</v>
      </c>
      <c r="F1533" s="26">
        <v>90.42</v>
      </c>
    </row>
    <row r="1534" spans="1:6" x14ac:dyDescent="0.2">
      <c r="A1534" s="14">
        <v>45161</v>
      </c>
      <c r="B1534" s="15" t="s">
        <v>52</v>
      </c>
      <c r="C1534" s="2">
        <v>200000</v>
      </c>
      <c r="D1534" s="25">
        <v>90.82</v>
      </c>
      <c r="E1534" s="25">
        <v>91.24</v>
      </c>
      <c r="F1534" s="26">
        <v>90.19</v>
      </c>
    </row>
    <row r="1535" spans="1:6" x14ac:dyDescent="0.2">
      <c r="A1535" s="14">
        <v>45162</v>
      </c>
      <c r="B1535" s="15" t="s">
        <v>52</v>
      </c>
      <c r="C1535" s="2">
        <v>200000</v>
      </c>
      <c r="D1535" s="25">
        <v>90.53</v>
      </c>
      <c r="E1535" s="25">
        <v>91.18</v>
      </c>
      <c r="F1535" s="26">
        <v>89.85</v>
      </c>
    </row>
    <row r="1536" spans="1:6" x14ac:dyDescent="0.2">
      <c r="A1536" s="14">
        <v>45163</v>
      </c>
      <c r="B1536" s="15" t="s">
        <v>52</v>
      </c>
      <c r="C1536" s="2">
        <v>200000</v>
      </c>
      <c r="D1536" s="25">
        <v>89.96</v>
      </c>
      <c r="E1536" s="25">
        <v>90.24</v>
      </c>
      <c r="F1536" s="26">
        <v>89.71</v>
      </c>
    </row>
    <row r="1537" spans="1:6" x14ac:dyDescent="0.2">
      <c r="A1537" s="14">
        <v>45166</v>
      </c>
      <c r="B1537" s="15" t="s">
        <v>52</v>
      </c>
      <c r="C1537" s="2">
        <v>200000</v>
      </c>
      <c r="D1537" s="25">
        <v>91.18</v>
      </c>
      <c r="E1537" s="25">
        <v>91.45</v>
      </c>
      <c r="F1537" s="26">
        <v>90.86</v>
      </c>
    </row>
    <row r="1538" spans="1:6" x14ac:dyDescent="0.2">
      <c r="A1538" s="14">
        <v>45167</v>
      </c>
      <c r="B1538" s="15" t="s">
        <v>52</v>
      </c>
      <c r="C1538" s="2">
        <v>200000</v>
      </c>
      <c r="D1538" s="25">
        <v>90.743134999999995</v>
      </c>
      <c r="E1538" s="25">
        <v>91.08</v>
      </c>
      <c r="F1538" s="26">
        <v>90.36</v>
      </c>
    </row>
    <row r="1539" spans="1:6" x14ac:dyDescent="0.2">
      <c r="A1539" s="14">
        <v>45168</v>
      </c>
      <c r="B1539" s="15" t="s">
        <v>52</v>
      </c>
      <c r="C1539" s="2">
        <v>200000</v>
      </c>
      <c r="D1539" s="25">
        <v>90.413507999999993</v>
      </c>
      <c r="E1539" s="25">
        <v>90.77</v>
      </c>
      <c r="F1539" s="26">
        <v>90.14</v>
      </c>
    </row>
    <row r="1540" spans="1:6" x14ac:dyDescent="0.2">
      <c r="A1540" s="14">
        <v>45169</v>
      </c>
      <c r="B1540" s="15" t="s">
        <v>52</v>
      </c>
      <c r="C1540" s="2">
        <v>200000</v>
      </c>
      <c r="D1540" s="25">
        <v>89.63</v>
      </c>
      <c r="E1540" s="25">
        <v>89.92</v>
      </c>
      <c r="F1540" s="26">
        <v>89.39</v>
      </c>
    </row>
    <row r="1541" spans="1:6" x14ac:dyDescent="0.2">
      <c r="A1541" s="14">
        <v>45170</v>
      </c>
      <c r="B1541" s="15" t="s">
        <v>52</v>
      </c>
      <c r="C1541" s="2">
        <v>200000</v>
      </c>
      <c r="D1541" s="25">
        <v>89.407580999999993</v>
      </c>
      <c r="E1541" s="25">
        <v>89.61</v>
      </c>
      <c r="F1541" s="26">
        <v>89.15</v>
      </c>
    </row>
    <row r="1542" spans="1:6" x14ac:dyDescent="0.2">
      <c r="A1542" s="14">
        <v>45173</v>
      </c>
      <c r="B1542" s="15" t="s">
        <v>52</v>
      </c>
      <c r="C1542" s="2">
        <v>200000</v>
      </c>
      <c r="D1542" s="25">
        <v>89.212686000000005</v>
      </c>
      <c r="E1542" s="25">
        <v>89.71</v>
      </c>
      <c r="F1542" s="26">
        <v>88.92</v>
      </c>
    </row>
    <row r="1543" spans="1:6" x14ac:dyDescent="0.2">
      <c r="A1543" s="14">
        <v>45174</v>
      </c>
      <c r="B1543" s="15" t="s">
        <v>52</v>
      </c>
      <c r="C1543" s="2">
        <v>200000</v>
      </c>
      <c r="D1543" s="25">
        <v>88.669139000000001</v>
      </c>
      <c r="E1543" s="25">
        <v>89.22</v>
      </c>
      <c r="F1543" s="26">
        <v>88</v>
      </c>
    </row>
    <row r="1544" spans="1:6" x14ac:dyDescent="0.2">
      <c r="A1544" s="14">
        <v>45175</v>
      </c>
      <c r="B1544" s="15" t="s">
        <v>52</v>
      </c>
      <c r="C1544" s="2">
        <v>200000</v>
      </c>
      <c r="D1544" s="25">
        <v>86.818866</v>
      </c>
      <c r="E1544" s="25">
        <v>87.24</v>
      </c>
      <c r="F1544" s="26">
        <v>86.3</v>
      </c>
    </row>
    <row r="1545" spans="1:6" x14ac:dyDescent="0.2">
      <c r="A1545" s="14">
        <v>45176</v>
      </c>
      <c r="B1545" s="15" t="s">
        <v>52</v>
      </c>
      <c r="C1545" s="2">
        <v>200000</v>
      </c>
      <c r="D1545" s="25">
        <v>87.88</v>
      </c>
      <c r="E1545" s="25">
        <v>88.34</v>
      </c>
      <c r="F1545" s="26">
        <v>87.19</v>
      </c>
    </row>
    <row r="1546" spans="1:6" x14ac:dyDescent="0.2">
      <c r="A1546" s="14">
        <v>45177</v>
      </c>
      <c r="B1546" s="15" t="s">
        <v>52</v>
      </c>
      <c r="C1546" s="2">
        <v>200000</v>
      </c>
      <c r="D1546" s="25">
        <v>88.11</v>
      </c>
      <c r="E1546" s="25">
        <v>88.64</v>
      </c>
      <c r="F1546" s="26">
        <v>87.94</v>
      </c>
    </row>
    <row r="1547" spans="1:6" x14ac:dyDescent="0.2">
      <c r="A1547" s="14">
        <v>45180</v>
      </c>
      <c r="B1547" s="15" t="s">
        <v>52</v>
      </c>
      <c r="C1547" s="2">
        <v>200000</v>
      </c>
      <c r="D1547" s="25">
        <v>88.347915</v>
      </c>
      <c r="E1547" s="25">
        <v>88.62</v>
      </c>
      <c r="F1547" s="26">
        <v>87.94</v>
      </c>
    </row>
    <row r="1548" spans="1:6" x14ac:dyDescent="0.2">
      <c r="A1548" s="14">
        <v>45181</v>
      </c>
      <c r="B1548" s="15" t="s">
        <v>52</v>
      </c>
      <c r="C1548" s="2">
        <v>200000</v>
      </c>
      <c r="D1548" s="25">
        <v>89.957280999999995</v>
      </c>
      <c r="E1548" s="25">
        <v>90.31</v>
      </c>
      <c r="F1548" s="26">
        <v>89.22</v>
      </c>
    </row>
    <row r="1549" spans="1:6" x14ac:dyDescent="0.2">
      <c r="A1549" s="14">
        <v>45182</v>
      </c>
      <c r="B1549" s="15" t="s">
        <v>52</v>
      </c>
      <c r="C1549" s="2">
        <v>200000</v>
      </c>
      <c r="D1549" s="25">
        <v>89.78</v>
      </c>
      <c r="E1549" s="25">
        <v>90.26</v>
      </c>
      <c r="F1549" s="26">
        <v>89.38</v>
      </c>
    </row>
    <row r="1550" spans="1:6" x14ac:dyDescent="0.2">
      <c r="A1550" s="14">
        <v>45183</v>
      </c>
      <c r="B1550" s="15" t="s">
        <v>52</v>
      </c>
      <c r="C1550" s="2">
        <v>200000</v>
      </c>
      <c r="D1550" s="25">
        <v>90.636624999999995</v>
      </c>
      <c r="E1550" s="25">
        <v>91.1</v>
      </c>
      <c r="F1550" s="26">
        <v>90.21</v>
      </c>
    </row>
    <row r="1551" spans="1:6" x14ac:dyDescent="0.2">
      <c r="A1551" s="14">
        <v>45184</v>
      </c>
      <c r="B1551" s="15" t="s">
        <v>52</v>
      </c>
      <c r="C1551" s="2">
        <v>200000</v>
      </c>
      <c r="D1551" s="25">
        <v>92.427278000000001</v>
      </c>
      <c r="E1551" s="25">
        <v>93.08</v>
      </c>
      <c r="F1551" s="26">
        <v>91.94</v>
      </c>
    </row>
    <row r="1552" spans="1:6" x14ac:dyDescent="0.2">
      <c r="A1552" s="14">
        <v>45187</v>
      </c>
      <c r="B1552" s="15" t="s">
        <v>52</v>
      </c>
      <c r="C1552" s="2">
        <v>200000</v>
      </c>
      <c r="D1552" s="25">
        <v>92.322649999999996</v>
      </c>
      <c r="E1552" s="25">
        <v>92.71</v>
      </c>
      <c r="F1552" s="26">
        <v>91.65</v>
      </c>
    </row>
    <row r="1553" spans="1:6" x14ac:dyDescent="0.2">
      <c r="A1553" s="14">
        <v>45188</v>
      </c>
      <c r="B1553" s="15" t="s">
        <v>52</v>
      </c>
      <c r="C1553" s="2">
        <v>200000</v>
      </c>
      <c r="D1553" s="25">
        <v>92.14</v>
      </c>
      <c r="E1553" s="25">
        <v>92.43</v>
      </c>
      <c r="F1553" s="26">
        <v>91.54</v>
      </c>
    </row>
    <row r="1554" spans="1:6" x14ac:dyDescent="0.2">
      <c r="A1554" s="14">
        <v>45189</v>
      </c>
      <c r="B1554" s="15" t="s">
        <v>52</v>
      </c>
      <c r="C1554" s="2">
        <v>200000</v>
      </c>
      <c r="D1554" s="25">
        <v>92.93</v>
      </c>
      <c r="E1554" s="25">
        <v>93.45</v>
      </c>
      <c r="F1554" s="26">
        <v>92.39</v>
      </c>
    </row>
    <row r="1555" spans="1:6" x14ac:dyDescent="0.2">
      <c r="A1555" s="14">
        <v>45190</v>
      </c>
      <c r="B1555" s="15" t="s">
        <v>52</v>
      </c>
      <c r="C1555" s="2">
        <v>200000</v>
      </c>
      <c r="D1555" s="25">
        <v>93.41</v>
      </c>
      <c r="E1555" s="25">
        <v>94</v>
      </c>
      <c r="F1555" s="26">
        <v>92.88</v>
      </c>
    </row>
    <row r="1556" spans="1:6" x14ac:dyDescent="0.2">
      <c r="A1556" s="14">
        <v>45191</v>
      </c>
      <c r="B1556" s="15" t="s">
        <v>52</v>
      </c>
      <c r="C1556" s="2">
        <v>200000</v>
      </c>
      <c r="D1556" s="25">
        <v>92.14</v>
      </c>
      <c r="E1556" s="25">
        <v>92.47</v>
      </c>
      <c r="F1556" s="26">
        <v>91.85</v>
      </c>
    </row>
    <row r="1557" spans="1:6" x14ac:dyDescent="0.2">
      <c r="A1557" s="14">
        <v>45194</v>
      </c>
      <c r="B1557" s="15" t="s">
        <v>52</v>
      </c>
      <c r="C1557" s="2">
        <v>200000</v>
      </c>
      <c r="D1557" s="25">
        <v>92.24</v>
      </c>
      <c r="E1557" s="25">
        <v>92.71</v>
      </c>
      <c r="F1557" s="26">
        <v>91.94</v>
      </c>
    </row>
    <row r="1558" spans="1:6" x14ac:dyDescent="0.2">
      <c r="A1558" s="14">
        <v>45195</v>
      </c>
      <c r="B1558" s="15" t="s">
        <v>52</v>
      </c>
      <c r="C1558" s="2">
        <v>200000</v>
      </c>
      <c r="D1558" s="25">
        <v>93.25</v>
      </c>
      <c r="E1558" s="25">
        <v>93.6</v>
      </c>
      <c r="F1558" s="26">
        <v>92.91</v>
      </c>
    </row>
    <row r="1559" spans="1:6" x14ac:dyDescent="0.2">
      <c r="A1559" s="14">
        <v>45196</v>
      </c>
      <c r="B1559" s="15" t="s">
        <v>52</v>
      </c>
      <c r="C1559" s="2">
        <v>200000</v>
      </c>
      <c r="D1559" s="25">
        <v>93.02</v>
      </c>
      <c r="E1559" s="25">
        <v>93.32</v>
      </c>
      <c r="F1559" s="26">
        <v>92.45</v>
      </c>
    </row>
    <row r="1560" spans="1:6" x14ac:dyDescent="0.2">
      <c r="A1560" s="14">
        <v>45197</v>
      </c>
      <c r="B1560" s="15" t="s">
        <v>52</v>
      </c>
      <c r="C1560" s="2">
        <v>200000</v>
      </c>
      <c r="D1560" s="25">
        <v>93.46</v>
      </c>
      <c r="E1560" s="25">
        <v>93.79</v>
      </c>
      <c r="F1560" s="26">
        <v>93.01</v>
      </c>
    </row>
    <row r="1561" spans="1:6" x14ac:dyDescent="0.2">
      <c r="A1561" s="14">
        <v>45198</v>
      </c>
      <c r="B1561" s="15" t="s">
        <v>52</v>
      </c>
      <c r="C1561" s="2">
        <v>200000</v>
      </c>
      <c r="D1561" s="25">
        <v>94.35</v>
      </c>
      <c r="E1561" s="25">
        <v>94.85</v>
      </c>
      <c r="F1561" s="26">
        <v>93.7</v>
      </c>
    </row>
    <row r="1562" spans="1:6" x14ac:dyDescent="0.2">
      <c r="A1562" s="14">
        <v>45201</v>
      </c>
      <c r="B1562" s="15" t="s">
        <v>52</v>
      </c>
      <c r="C1562" s="2">
        <v>200000</v>
      </c>
      <c r="D1562" s="25">
        <v>93.31</v>
      </c>
      <c r="E1562" s="25">
        <v>94.02</v>
      </c>
      <c r="F1562" s="26">
        <v>92.66</v>
      </c>
    </row>
    <row r="1563" spans="1:6" x14ac:dyDescent="0.2">
      <c r="A1563" s="14">
        <v>45202</v>
      </c>
      <c r="B1563" s="15" t="s">
        <v>52</v>
      </c>
      <c r="C1563" s="2">
        <v>200000</v>
      </c>
      <c r="D1563" s="25">
        <v>92.52</v>
      </c>
      <c r="E1563" s="25">
        <v>93.47</v>
      </c>
      <c r="F1563" s="26">
        <v>91.62</v>
      </c>
    </row>
    <row r="1564" spans="1:6" x14ac:dyDescent="0.2">
      <c r="A1564" s="14">
        <v>45203</v>
      </c>
      <c r="B1564" s="15" t="s">
        <v>52</v>
      </c>
      <c r="C1564" s="2">
        <v>200000</v>
      </c>
      <c r="D1564" s="25">
        <v>88.186000000000007</v>
      </c>
      <c r="E1564" s="25">
        <v>89.12</v>
      </c>
      <c r="F1564" s="26">
        <v>87.69</v>
      </c>
    </row>
    <row r="1565" spans="1:6" x14ac:dyDescent="0.2">
      <c r="A1565" s="14">
        <v>45204</v>
      </c>
      <c r="B1565" s="15" t="s">
        <v>52</v>
      </c>
      <c r="C1565" s="2">
        <v>200000</v>
      </c>
      <c r="D1565" s="25">
        <v>87.156450000000007</v>
      </c>
      <c r="E1565" s="25">
        <v>87.74</v>
      </c>
      <c r="F1565" s="26">
        <v>86.63</v>
      </c>
    </row>
    <row r="1566" spans="1:6" x14ac:dyDescent="0.2">
      <c r="A1566" s="14">
        <v>45205</v>
      </c>
      <c r="B1566" s="15" t="s">
        <v>52</v>
      </c>
      <c r="C1566" s="2">
        <v>200000</v>
      </c>
      <c r="D1566" s="25">
        <v>88.76</v>
      </c>
      <c r="E1566" s="25">
        <v>89.1</v>
      </c>
      <c r="F1566" s="26">
        <v>88.22</v>
      </c>
    </row>
    <row r="1567" spans="1:6" x14ac:dyDescent="0.2">
      <c r="A1567" s="14">
        <v>45208</v>
      </c>
      <c r="B1567" s="15" t="s">
        <v>52</v>
      </c>
      <c r="C1567" s="2">
        <v>200000</v>
      </c>
      <c r="D1567" s="25">
        <v>88.646000000000001</v>
      </c>
      <c r="E1567" s="25">
        <v>89.01</v>
      </c>
      <c r="F1567" s="26">
        <v>88.16</v>
      </c>
    </row>
    <row r="1568" spans="1:6" x14ac:dyDescent="0.2">
      <c r="A1568" s="14">
        <v>45209</v>
      </c>
      <c r="B1568" s="15" t="s">
        <v>52</v>
      </c>
      <c r="C1568" s="2">
        <v>200000</v>
      </c>
      <c r="D1568" s="25">
        <v>88.993049999999997</v>
      </c>
      <c r="E1568" s="25">
        <v>89.34</v>
      </c>
      <c r="F1568" s="26">
        <v>88.58</v>
      </c>
    </row>
    <row r="1569" spans="1:6" x14ac:dyDescent="0.2">
      <c r="A1569" s="14">
        <v>45210</v>
      </c>
      <c r="B1569" s="15" t="s">
        <v>52</v>
      </c>
      <c r="C1569" s="2">
        <v>200000</v>
      </c>
      <c r="D1569" s="25">
        <v>89.978525000000005</v>
      </c>
      <c r="E1569" s="25">
        <v>90.35</v>
      </c>
      <c r="F1569" s="26">
        <v>89.45</v>
      </c>
    </row>
    <row r="1570" spans="1:6" x14ac:dyDescent="0.2">
      <c r="A1570" s="14">
        <v>45211</v>
      </c>
      <c r="B1570" s="15" t="s">
        <v>52</v>
      </c>
      <c r="C1570" s="2">
        <v>200000</v>
      </c>
      <c r="D1570" s="25">
        <v>89.3322</v>
      </c>
      <c r="E1570" s="25">
        <v>89.76</v>
      </c>
      <c r="F1570" s="26">
        <v>88.87</v>
      </c>
    </row>
    <row r="1571" spans="1:6" x14ac:dyDescent="0.2">
      <c r="A1571" s="14">
        <v>45212</v>
      </c>
      <c r="B1571" s="15" t="s">
        <v>52</v>
      </c>
      <c r="C1571" s="2">
        <v>200000</v>
      </c>
      <c r="D1571" s="25">
        <v>88.354507999999996</v>
      </c>
      <c r="E1571" s="25">
        <v>88.82</v>
      </c>
      <c r="F1571" s="26">
        <v>87.85</v>
      </c>
    </row>
    <row r="1572" spans="1:6" x14ac:dyDescent="0.2">
      <c r="A1572" s="14">
        <v>45215</v>
      </c>
      <c r="B1572" s="15" t="s">
        <v>52</v>
      </c>
      <c r="C1572" s="2">
        <v>200000</v>
      </c>
      <c r="D1572" s="25">
        <v>87.394800000000004</v>
      </c>
      <c r="E1572" s="25">
        <v>87.67</v>
      </c>
      <c r="F1572" s="26">
        <v>87.11</v>
      </c>
    </row>
    <row r="1573" spans="1:6" x14ac:dyDescent="0.2">
      <c r="A1573" s="14">
        <v>45216</v>
      </c>
      <c r="B1573" s="15" t="s">
        <v>52</v>
      </c>
      <c r="C1573" s="2">
        <v>200000</v>
      </c>
      <c r="D1573" s="25">
        <v>87.81</v>
      </c>
      <c r="E1573" s="25">
        <v>88.07</v>
      </c>
      <c r="F1573" s="26">
        <v>87.54</v>
      </c>
    </row>
    <row r="1574" spans="1:6" x14ac:dyDescent="0.2">
      <c r="A1574" s="14">
        <v>45217</v>
      </c>
      <c r="B1574" s="15" t="s">
        <v>52</v>
      </c>
      <c r="C1574" s="2">
        <v>200000</v>
      </c>
      <c r="D1574" s="25">
        <v>87.1</v>
      </c>
      <c r="E1574" s="25">
        <v>87.59</v>
      </c>
      <c r="F1574" s="26">
        <v>86.31</v>
      </c>
    </row>
    <row r="1575" spans="1:6" x14ac:dyDescent="0.2">
      <c r="A1575" s="14">
        <v>45218</v>
      </c>
      <c r="B1575" s="15" t="s">
        <v>52</v>
      </c>
      <c r="C1575" s="2">
        <v>200000</v>
      </c>
      <c r="D1575" s="25">
        <v>86.28</v>
      </c>
      <c r="E1575" s="25">
        <v>86.85</v>
      </c>
      <c r="F1575" s="26">
        <v>84.68</v>
      </c>
    </row>
    <row r="1576" spans="1:6" x14ac:dyDescent="0.2">
      <c r="A1576" s="14">
        <v>45219</v>
      </c>
      <c r="B1576" s="15" t="s">
        <v>52</v>
      </c>
      <c r="C1576" s="2">
        <v>200000</v>
      </c>
      <c r="D1576" s="25">
        <v>85.08</v>
      </c>
      <c r="E1576" s="25">
        <v>85.58</v>
      </c>
      <c r="F1576" s="26">
        <v>84.7</v>
      </c>
    </row>
    <row r="1577" spans="1:6" x14ac:dyDescent="0.2">
      <c r="A1577" s="14">
        <v>45222</v>
      </c>
      <c r="B1577" s="15" t="s">
        <v>52</v>
      </c>
      <c r="C1577" s="2">
        <v>200000</v>
      </c>
      <c r="D1577" s="25">
        <v>84.52</v>
      </c>
      <c r="E1577" s="25">
        <v>85</v>
      </c>
      <c r="F1577" s="26">
        <v>84.03</v>
      </c>
    </row>
    <row r="1578" spans="1:6" x14ac:dyDescent="0.2">
      <c r="A1578" s="14">
        <v>45223</v>
      </c>
      <c r="B1578" s="15" t="s">
        <v>52</v>
      </c>
      <c r="C1578" s="2">
        <v>200000</v>
      </c>
      <c r="D1578" s="25">
        <v>84.34</v>
      </c>
      <c r="E1578" s="25">
        <v>85.2</v>
      </c>
      <c r="F1578" s="26">
        <v>83.58</v>
      </c>
    </row>
    <row r="1579" spans="1:6" x14ac:dyDescent="0.2">
      <c r="A1579" s="14">
        <v>45224</v>
      </c>
      <c r="B1579" s="15" t="s">
        <v>52</v>
      </c>
      <c r="C1579" s="2">
        <v>200000</v>
      </c>
      <c r="D1579" s="25">
        <v>85.61</v>
      </c>
      <c r="E1579" s="25">
        <v>86.14</v>
      </c>
      <c r="F1579" s="26">
        <v>84.83</v>
      </c>
    </row>
    <row r="1580" spans="1:6" x14ac:dyDescent="0.2">
      <c r="A1580" s="14">
        <v>45225</v>
      </c>
      <c r="B1580" s="15" t="s">
        <v>52</v>
      </c>
      <c r="C1580" s="2">
        <v>200000</v>
      </c>
      <c r="D1580" s="25">
        <v>85.71</v>
      </c>
      <c r="E1580" s="25">
        <v>85.99</v>
      </c>
      <c r="F1580" s="26">
        <v>85.42</v>
      </c>
    </row>
    <row r="1581" spans="1:6" x14ac:dyDescent="0.2">
      <c r="A1581" s="14">
        <v>45226</v>
      </c>
      <c r="B1581" s="15" t="s">
        <v>52</v>
      </c>
      <c r="C1581" s="2">
        <v>200000</v>
      </c>
      <c r="D1581" s="25">
        <v>85.18</v>
      </c>
      <c r="E1581" s="25">
        <v>85.72</v>
      </c>
      <c r="F1581" s="26">
        <v>84.15</v>
      </c>
    </row>
    <row r="1582" spans="1:6" x14ac:dyDescent="0.2">
      <c r="A1582" s="14">
        <v>45229</v>
      </c>
      <c r="B1582" s="15" t="s">
        <v>52</v>
      </c>
      <c r="C1582" s="2">
        <v>200000</v>
      </c>
      <c r="D1582" s="25">
        <v>84.8</v>
      </c>
      <c r="E1582" s="25">
        <v>85.05</v>
      </c>
      <c r="F1582" s="26">
        <v>84.59</v>
      </c>
    </row>
    <row r="1583" spans="1:6" x14ac:dyDescent="0.2">
      <c r="A1583" s="14">
        <v>45230</v>
      </c>
      <c r="B1583" s="15" t="s">
        <v>52</v>
      </c>
      <c r="C1583" s="2">
        <v>200000</v>
      </c>
      <c r="D1583" s="25">
        <v>85.08</v>
      </c>
      <c r="E1583" s="25">
        <v>85.35</v>
      </c>
      <c r="F1583" s="26">
        <v>84.6</v>
      </c>
    </row>
    <row r="1584" spans="1:6" x14ac:dyDescent="0.2">
      <c r="A1584" s="14">
        <v>45231</v>
      </c>
      <c r="B1584" s="15" t="s">
        <v>52</v>
      </c>
      <c r="C1584" s="2">
        <v>200000</v>
      </c>
      <c r="D1584" s="25">
        <v>85.57</v>
      </c>
      <c r="E1584" s="25">
        <v>85.9</v>
      </c>
      <c r="F1584" s="26">
        <v>85.39</v>
      </c>
    </row>
    <row r="1585" spans="1:6" x14ac:dyDescent="0.2">
      <c r="A1585" s="14">
        <v>45232</v>
      </c>
      <c r="B1585" s="15" t="s">
        <v>52</v>
      </c>
      <c r="C1585" s="2">
        <v>200000</v>
      </c>
      <c r="D1585" s="25">
        <v>84.68</v>
      </c>
      <c r="E1585" s="25">
        <v>85.3</v>
      </c>
      <c r="F1585" s="26">
        <v>84.18</v>
      </c>
    </row>
    <row r="1586" spans="1:6" x14ac:dyDescent="0.2">
      <c r="A1586" s="14">
        <v>45233</v>
      </c>
      <c r="B1586" s="15" t="s">
        <v>52</v>
      </c>
      <c r="C1586" s="2">
        <v>200000</v>
      </c>
      <c r="D1586" s="25">
        <v>84.21</v>
      </c>
      <c r="E1586" s="25">
        <v>84.85</v>
      </c>
      <c r="F1586" s="26">
        <v>83.34</v>
      </c>
    </row>
    <row r="1587" spans="1:6" x14ac:dyDescent="0.2">
      <c r="A1587" s="14">
        <v>45236</v>
      </c>
      <c r="B1587" s="15" t="s">
        <v>52</v>
      </c>
      <c r="C1587" s="2">
        <v>200000</v>
      </c>
      <c r="D1587" s="25">
        <v>83.806749999999994</v>
      </c>
      <c r="E1587" s="25">
        <v>84.19</v>
      </c>
      <c r="F1587" s="26">
        <v>83.45</v>
      </c>
    </row>
    <row r="1588" spans="1:6" x14ac:dyDescent="0.2">
      <c r="A1588" s="14">
        <v>45237</v>
      </c>
      <c r="B1588" s="15" t="s">
        <v>52</v>
      </c>
      <c r="C1588" s="2">
        <v>200000</v>
      </c>
      <c r="D1588" s="25">
        <v>84.331500000000005</v>
      </c>
      <c r="E1588" s="25">
        <v>84.67</v>
      </c>
      <c r="F1588" s="26">
        <v>84.01</v>
      </c>
    </row>
    <row r="1589" spans="1:6" x14ac:dyDescent="0.2">
      <c r="A1589" s="14">
        <v>45238</v>
      </c>
      <c r="B1589" s="15" t="s">
        <v>52</v>
      </c>
      <c r="C1589" s="2">
        <v>200000</v>
      </c>
      <c r="D1589" s="25">
        <v>84.955449999999999</v>
      </c>
      <c r="E1589" s="25">
        <v>85.45</v>
      </c>
      <c r="F1589" s="26">
        <v>84.32</v>
      </c>
    </row>
    <row r="1590" spans="1:6" x14ac:dyDescent="0.2">
      <c r="A1590" s="14">
        <v>45239</v>
      </c>
      <c r="B1590" s="15" t="s">
        <v>52</v>
      </c>
      <c r="C1590" s="2">
        <v>200000</v>
      </c>
      <c r="D1590" s="25">
        <v>84.848775000000003</v>
      </c>
      <c r="E1590" s="25">
        <v>85.09</v>
      </c>
      <c r="F1590" s="26">
        <v>84.32</v>
      </c>
    </row>
    <row r="1591" spans="1:6" x14ac:dyDescent="0.2">
      <c r="A1591" s="14">
        <v>45240</v>
      </c>
      <c r="B1591" s="15" t="s">
        <v>52</v>
      </c>
      <c r="C1591" s="2">
        <v>200000</v>
      </c>
      <c r="D1591" s="25">
        <v>84.505449999999996</v>
      </c>
      <c r="E1591" s="25">
        <v>85.12</v>
      </c>
      <c r="F1591" s="26">
        <v>83.69</v>
      </c>
    </row>
    <row r="1592" spans="1:6" x14ac:dyDescent="0.2">
      <c r="A1592" s="14">
        <v>45243</v>
      </c>
      <c r="B1592" s="15" t="s">
        <v>52</v>
      </c>
      <c r="C1592" s="2">
        <v>200000</v>
      </c>
      <c r="D1592" s="25">
        <v>84.52</v>
      </c>
      <c r="E1592" s="25">
        <v>84.71</v>
      </c>
      <c r="F1592" s="26">
        <v>84.24</v>
      </c>
    </row>
    <row r="1593" spans="1:6" x14ac:dyDescent="0.2">
      <c r="A1593" s="14">
        <v>45244</v>
      </c>
      <c r="B1593" s="15" t="s">
        <v>52</v>
      </c>
      <c r="C1593" s="2">
        <v>200000</v>
      </c>
      <c r="D1593" s="25">
        <v>85.13</v>
      </c>
      <c r="E1593" s="25">
        <v>85.42</v>
      </c>
      <c r="F1593" s="26">
        <v>84.8</v>
      </c>
    </row>
    <row r="1594" spans="1:6" x14ac:dyDescent="0.2">
      <c r="A1594" s="14">
        <v>45245</v>
      </c>
      <c r="B1594" s="15" t="s">
        <v>52</v>
      </c>
      <c r="C1594" s="2">
        <v>200000</v>
      </c>
      <c r="D1594" s="25">
        <v>83.78</v>
      </c>
      <c r="E1594" s="25">
        <v>84.51</v>
      </c>
      <c r="F1594" s="26">
        <v>83.45</v>
      </c>
    </row>
    <row r="1595" spans="1:6" x14ac:dyDescent="0.2">
      <c r="A1595" s="14">
        <v>45246</v>
      </c>
      <c r="B1595" s="15" t="s">
        <v>52</v>
      </c>
      <c r="C1595" s="2">
        <v>200000</v>
      </c>
      <c r="D1595" s="25">
        <v>83.86</v>
      </c>
      <c r="E1595" s="25">
        <v>84.13</v>
      </c>
      <c r="F1595" s="26">
        <v>83.55</v>
      </c>
    </row>
    <row r="1596" spans="1:6" x14ac:dyDescent="0.2">
      <c r="A1596" s="14">
        <v>45247</v>
      </c>
      <c r="B1596" s="15" t="s">
        <v>52</v>
      </c>
      <c r="C1596" s="2">
        <v>200000</v>
      </c>
      <c r="D1596" s="25">
        <v>84.29</v>
      </c>
      <c r="E1596" s="25">
        <v>84.5</v>
      </c>
      <c r="F1596" s="26">
        <v>83.79</v>
      </c>
    </row>
    <row r="1597" spans="1:6" x14ac:dyDescent="0.2">
      <c r="A1597" s="14">
        <v>45250</v>
      </c>
      <c r="B1597" s="15" t="s">
        <v>52</v>
      </c>
      <c r="C1597" s="2">
        <v>200000</v>
      </c>
      <c r="D1597" s="25">
        <v>84.08</v>
      </c>
      <c r="E1597" s="25">
        <v>84.51</v>
      </c>
      <c r="F1597" s="26">
        <v>83.89</v>
      </c>
    </row>
    <row r="1598" spans="1:6" x14ac:dyDescent="0.2">
      <c r="A1598" s="14">
        <v>45251</v>
      </c>
      <c r="B1598" s="15" t="s">
        <v>52</v>
      </c>
      <c r="C1598" s="2">
        <v>200000</v>
      </c>
      <c r="D1598" s="25">
        <v>84.77</v>
      </c>
      <c r="E1598" s="25">
        <v>85.36</v>
      </c>
      <c r="F1598" s="26">
        <v>84.38</v>
      </c>
    </row>
    <row r="1599" spans="1:6" x14ac:dyDescent="0.2">
      <c r="A1599" s="14">
        <v>45252</v>
      </c>
      <c r="B1599" s="15" t="s">
        <v>52</v>
      </c>
      <c r="C1599" s="2">
        <v>200000</v>
      </c>
      <c r="D1599" s="25">
        <v>86.29</v>
      </c>
      <c r="E1599" s="25">
        <v>86.7</v>
      </c>
      <c r="F1599" s="26">
        <v>85.65</v>
      </c>
    </row>
    <row r="1600" spans="1:6" x14ac:dyDescent="0.2">
      <c r="A1600" s="14">
        <v>45253</v>
      </c>
      <c r="B1600" s="15" t="s">
        <v>52</v>
      </c>
      <c r="C1600" s="2">
        <v>200000</v>
      </c>
      <c r="D1600" s="25">
        <v>86.09</v>
      </c>
      <c r="E1600" s="25">
        <v>86.28</v>
      </c>
      <c r="F1600" s="26">
        <v>85.8</v>
      </c>
    </row>
    <row r="1601" spans="1:6" x14ac:dyDescent="0.2">
      <c r="A1601" s="14">
        <v>45254</v>
      </c>
      <c r="B1601" s="15" t="s">
        <v>52</v>
      </c>
      <c r="C1601" s="2">
        <v>200000</v>
      </c>
      <c r="D1601" s="25">
        <v>86.65</v>
      </c>
      <c r="E1601" s="25">
        <v>86.91</v>
      </c>
      <c r="F1601" s="26">
        <v>86.48</v>
      </c>
    </row>
    <row r="1602" spans="1:6" x14ac:dyDescent="0.2">
      <c r="A1602" s="14">
        <v>45257</v>
      </c>
      <c r="B1602" s="15" t="s">
        <v>52</v>
      </c>
      <c r="C1602" s="2">
        <v>200000</v>
      </c>
      <c r="D1602" s="25">
        <v>86.32</v>
      </c>
      <c r="E1602" s="25">
        <v>86.61</v>
      </c>
      <c r="F1602" s="26">
        <v>86.16</v>
      </c>
    </row>
    <row r="1603" spans="1:6" x14ac:dyDescent="0.2">
      <c r="A1603" s="14">
        <v>45258</v>
      </c>
      <c r="B1603" s="15" t="s">
        <v>52</v>
      </c>
      <c r="C1603" s="2">
        <v>200000</v>
      </c>
      <c r="D1603" s="25">
        <v>85.97</v>
      </c>
      <c r="E1603" s="25">
        <v>86.39</v>
      </c>
      <c r="F1603" s="26">
        <v>85.42</v>
      </c>
    </row>
    <row r="1604" spans="1:6" x14ac:dyDescent="0.2">
      <c r="A1604" s="14">
        <v>45259</v>
      </c>
      <c r="B1604" s="15" t="s">
        <v>52</v>
      </c>
      <c r="C1604" s="2">
        <v>200000</v>
      </c>
      <c r="D1604" s="25">
        <v>85.57</v>
      </c>
      <c r="E1604" s="25">
        <v>86</v>
      </c>
      <c r="F1604" s="26">
        <v>84.8</v>
      </c>
    </row>
    <row r="1605" spans="1:6" x14ac:dyDescent="0.2">
      <c r="A1605" s="14">
        <v>45260</v>
      </c>
      <c r="B1605" s="15" t="s">
        <v>52</v>
      </c>
      <c r="C1605" s="2">
        <v>200000</v>
      </c>
      <c r="D1605" s="25">
        <v>84.95</v>
      </c>
      <c r="E1605" s="25">
        <v>85.16</v>
      </c>
      <c r="F1605" s="26">
        <v>84.66</v>
      </c>
    </row>
    <row r="1606" spans="1:6" x14ac:dyDescent="0.2">
      <c r="A1606" s="14">
        <v>45261</v>
      </c>
      <c r="B1606" s="15" t="s">
        <v>52</v>
      </c>
      <c r="C1606" s="2">
        <v>200000</v>
      </c>
      <c r="D1606" s="25">
        <v>85.77</v>
      </c>
      <c r="E1606" s="25">
        <v>86.23</v>
      </c>
      <c r="F1606" s="26">
        <v>85.54</v>
      </c>
    </row>
    <row r="1607" spans="1:6" x14ac:dyDescent="0.2">
      <c r="A1607" s="14">
        <v>45264</v>
      </c>
      <c r="B1607" s="15" t="s">
        <v>52</v>
      </c>
      <c r="C1607" s="2">
        <v>200000</v>
      </c>
      <c r="D1607" s="25">
        <v>85.96</v>
      </c>
      <c r="E1607" s="25">
        <v>86.27</v>
      </c>
      <c r="F1607" s="26">
        <v>85.75</v>
      </c>
    </row>
    <row r="1608" spans="1:6" x14ac:dyDescent="0.2">
      <c r="A1608" s="14">
        <v>45265</v>
      </c>
      <c r="B1608" s="15" t="s">
        <v>52</v>
      </c>
      <c r="C1608" s="2">
        <v>200000</v>
      </c>
      <c r="D1608" s="25">
        <v>85.57</v>
      </c>
      <c r="E1608" s="25">
        <v>86.25</v>
      </c>
      <c r="F1608" s="26">
        <v>85.01</v>
      </c>
    </row>
    <row r="1609" spans="1:6" x14ac:dyDescent="0.2">
      <c r="A1609" s="14">
        <v>45266</v>
      </c>
      <c r="B1609" s="15" t="s">
        <v>52</v>
      </c>
      <c r="C1609" s="2">
        <v>200000</v>
      </c>
      <c r="D1609" s="25">
        <v>85.65</v>
      </c>
      <c r="E1609" s="25">
        <v>86.2</v>
      </c>
      <c r="F1609" s="26">
        <v>84.88</v>
      </c>
    </row>
    <row r="1610" spans="1:6" x14ac:dyDescent="0.2">
      <c r="A1610" s="14">
        <v>45267</v>
      </c>
      <c r="B1610" s="15" t="s">
        <v>52</v>
      </c>
      <c r="C1610" s="2">
        <v>200000</v>
      </c>
      <c r="D1610" s="25">
        <v>84.33</v>
      </c>
      <c r="E1610" s="25">
        <v>84.97</v>
      </c>
      <c r="F1610" s="26">
        <v>84.06</v>
      </c>
    </row>
    <row r="1611" spans="1:6" x14ac:dyDescent="0.2">
      <c r="A1611" s="14">
        <v>45268</v>
      </c>
      <c r="B1611" s="15" t="s">
        <v>52</v>
      </c>
      <c r="C1611" s="2">
        <v>200000</v>
      </c>
      <c r="D1611" s="25">
        <v>84.26</v>
      </c>
      <c r="E1611" s="25">
        <v>84.75</v>
      </c>
      <c r="F1611" s="26">
        <v>83.97</v>
      </c>
    </row>
    <row r="1612" spans="1:6" x14ac:dyDescent="0.2">
      <c r="A1612" s="14">
        <v>45271</v>
      </c>
      <c r="B1612" s="15" t="s">
        <v>52</v>
      </c>
      <c r="C1612" s="2">
        <v>200000</v>
      </c>
      <c r="D1612" s="25">
        <v>85.379000000000005</v>
      </c>
      <c r="E1612" s="25">
        <v>85.87</v>
      </c>
      <c r="F1612" s="26">
        <v>85.07</v>
      </c>
    </row>
    <row r="1613" spans="1:6" x14ac:dyDescent="0.2">
      <c r="A1613" s="14">
        <v>45272</v>
      </c>
      <c r="B1613" s="15" t="s">
        <v>52</v>
      </c>
      <c r="C1613" s="2">
        <v>200000</v>
      </c>
      <c r="D1613" s="25">
        <v>85.624399999999994</v>
      </c>
      <c r="E1613" s="25">
        <v>85.86</v>
      </c>
      <c r="F1613" s="26">
        <v>85.25</v>
      </c>
    </row>
    <row r="1614" spans="1:6" x14ac:dyDescent="0.2">
      <c r="A1614" s="14">
        <v>45273</v>
      </c>
      <c r="B1614" s="15" t="s">
        <v>52</v>
      </c>
      <c r="C1614" s="2">
        <v>200000</v>
      </c>
      <c r="D1614" s="25">
        <v>86.746650000000002</v>
      </c>
      <c r="E1614" s="25">
        <v>87.1</v>
      </c>
      <c r="F1614" s="26">
        <v>86.34</v>
      </c>
    </row>
    <row r="1615" spans="1:6" x14ac:dyDescent="0.2">
      <c r="A1615" s="14">
        <v>45274</v>
      </c>
      <c r="B1615" s="15" t="s">
        <v>52</v>
      </c>
      <c r="C1615" s="2">
        <v>200000</v>
      </c>
      <c r="D1615" s="25">
        <v>86.265500000000003</v>
      </c>
      <c r="E1615" s="25">
        <v>87.14</v>
      </c>
      <c r="F1615" s="26">
        <v>84.89</v>
      </c>
    </row>
    <row r="1616" spans="1:6" x14ac:dyDescent="0.2">
      <c r="A1616" s="14">
        <v>45275</v>
      </c>
      <c r="B1616" s="15" t="s">
        <v>52</v>
      </c>
      <c r="C1616" s="2">
        <v>200000</v>
      </c>
      <c r="D1616" s="25">
        <v>84.850499999999997</v>
      </c>
      <c r="E1616" s="25">
        <v>85.77</v>
      </c>
      <c r="F1616" s="26">
        <v>84.45</v>
      </c>
    </row>
    <row r="1617" spans="1:6" x14ac:dyDescent="0.2">
      <c r="A1617" s="14">
        <v>45278</v>
      </c>
      <c r="B1617" s="15" t="s">
        <v>52</v>
      </c>
      <c r="C1617" s="2">
        <v>200000</v>
      </c>
      <c r="D1617" s="25">
        <v>85.13785</v>
      </c>
      <c r="E1617" s="25">
        <v>85.73</v>
      </c>
      <c r="F1617" s="26">
        <v>84.66</v>
      </c>
    </row>
    <row r="1618" spans="1:6" x14ac:dyDescent="0.2">
      <c r="A1618" s="14">
        <v>45279</v>
      </c>
      <c r="B1618" s="15" t="s">
        <v>52</v>
      </c>
      <c r="C1618" s="2">
        <v>200000</v>
      </c>
      <c r="D1618" s="25">
        <v>84.808000000000007</v>
      </c>
      <c r="E1618" s="25">
        <v>85.25</v>
      </c>
      <c r="F1618" s="26">
        <v>84.33</v>
      </c>
    </row>
    <row r="1619" spans="1:6" x14ac:dyDescent="0.2">
      <c r="A1619" s="14">
        <v>45280</v>
      </c>
      <c r="B1619" s="15" t="s">
        <v>52</v>
      </c>
      <c r="C1619" s="2">
        <v>200000</v>
      </c>
      <c r="D1619" s="25">
        <v>84.73075</v>
      </c>
      <c r="E1619" s="25">
        <v>84.94</v>
      </c>
      <c r="F1619" s="26">
        <v>84.5</v>
      </c>
    </row>
    <row r="1620" spans="1:6" x14ac:dyDescent="0.2">
      <c r="A1620" s="14">
        <v>45281</v>
      </c>
      <c r="B1620" s="15" t="s">
        <v>52</v>
      </c>
      <c r="C1620" s="2">
        <v>200000</v>
      </c>
      <c r="D1620" s="25">
        <v>84.158299999999997</v>
      </c>
      <c r="E1620" s="25">
        <v>84.49</v>
      </c>
      <c r="F1620" s="26">
        <v>83.91</v>
      </c>
    </row>
    <row r="1621" spans="1:6" x14ac:dyDescent="0.2">
      <c r="A1621" s="14">
        <v>45282</v>
      </c>
      <c r="B1621" s="15" t="s">
        <v>52</v>
      </c>
      <c r="C1621" s="2">
        <v>200000</v>
      </c>
      <c r="D1621" s="25">
        <v>84.412750000000003</v>
      </c>
      <c r="E1621" s="25">
        <v>84.84</v>
      </c>
      <c r="F1621" s="26">
        <v>84.06</v>
      </c>
    </row>
    <row r="1622" spans="1:6" x14ac:dyDescent="0.2">
      <c r="A1622" s="14">
        <v>45287</v>
      </c>
      <c r="B1622" s="15" t="s">
        <v>52</v>
      </c>
      <c r="C1622" s="2">
        <v>200000</v>
      </c>
      <c r="D1622" s="25">
        <v>84.555700000000002</v>
      </c>
      <c r="E1622" s="25">
        <v>84.86</v>
      </c>
      <c r="F1622" s="26">
        <v>84.19</v>
      </c>
    </row>
    <row r="1623" spans="1:6" x14ac:dyDescent="0.2">
      <c r="A1623" s="14">
        <v>45288</v>
      </c>
      <c r="B1623" s="15" t="s">
        <v>52</v>
      </c>
      <c r="C1623" s="2">
        <v>200000</v>
      </c>
      <c r="D1623" s="25">
        <v>84.238500000000002</v>
      </c>
      <c r="E1623" s="25">
        <v>84.49</v>
      </c>
      <c r="F1623" s="26">
        <v>84.02</v>
      </c>
    </row>
    <row r="1624" spans="1:6" x14ac:dyDescent="0.2">
      <c r="A1624" s="14">
        <v>45289</v>
      </c>
      <c r="B1624" s="15" t="s">
        <v>52</v>
      </c>
      <c r="C1624" s="2">
        <v>200000</v>
      </c>
      <c r="D1624" s="25">
        <v>84.438999999999993</v>
      </c>
      <c r="E1624" s="25">
        <v>84.57</v>
      </c>
      <c r="F1624" s="26">
        <v>84.35</v>
      </c>
    </row>
    <row r="1625" spans="1:6" x14ac:dyDescent="0.2">
      <c r="A1625" s="14">
        <v>45300</v>
      </c>
      <c r="B1625" s="15" t="s">
        <v>52</v>
      </c>
      <c r="C1625" s="2">
        <v>3000</v>
      </c>
      <c r="D1625" s="25">
        <v>91.27</v>
      </c>
      <c r="E1625" s="25">
        <v>91.27</v>
      </c>
      <c r="F1625" s="26">
        <v>91.27</v>
      </c>
    </row>
    <row r="1626" spans="1:6" x14ac:dyDescent="0.2">
      <c r="A1626" s="14">
        <v>45322</v>
      </c>
      <c r="B1626" s="15" t="s">
        <v>52</v>
      </c>
      <c r="C1626" s="2">
        <v>5630</v>
      </c>
      <c r="D1626" s="25">
        <v>90.376119000000003</v>
      </c>
      <c r="E1626" s="25">
        <v>91.37</v>
      </c>
      <c r="F1626" s="26">
        <v>88.88</v>
      </c>
    </row>
    <row r="1627" spans="1:6" x14ac:dyDescent="0.2">
      <c r="A1627" s="14">
        <v>45323</v>
      </c>
      <c r="B1627" s="15" t="s">
        <v>52</v>
      </c>
      <c r="C1627" s="2">
        <v>250000</v>
      </c>
      <c r="D1627" s="25">
        <v>90.566306999999995</v>
      </c>
      <c r="E1627" s="25">
        <v>91.06</v>
      </c>
      <c r="F1627" s="26">
        <v>89.87</v>
      </c>
    </row>
    <row r="1628" spans="1:6" x14ac:dyDescent="0.2">
      <c r="A1628" s="14">
        <v>45324</v>
      </c>
      <c r="B1628" s="15" t="s">
        <v>52</v>
      </c>
      <c r="C1628" s="2">
        <v>250000</v>
      </c>
      <c r="D1628" s="25">
        <v>90.437710999999993</v>
      </c>
      <c r="E1628" s="25">
        <v>90.97</v>
      </c>
      <c r="F1628" s="26">
        <v>89.98</v>
      </c>
    </row>
    <row r="1629" spans="1:6" x14ac:dyDescent="0.2">
      <c r="A1629" s="14">
        <v>45327</v>
      </c>
      <c r="B1629" s="15" t="s">
        <v>52</v>
      </c>
      <c r="C1629" s="2">
        <v>250000</v>
      </c>
      <c r="D1629" s="25">
        <v>90.626654000000002</v>
      </c>
      <c r="E1629" s="25">
        <v>90.86</v>
      </c>
      <c r="F1629" s="26">
        <v>90.28</v>
      </c>
    </row>
    <row r="1630" spans="1:6" x14ac:dyDescent="0.2">
      <c r="A1630" s="14">
        <v>45328</v>
      </c>
      <c r="B1630" s="15" t="s">
        <v>52</v>
      </c>
      <c r="C1630" s="2">
        <v>250000</v>
      </c>
      <c r="D1630" s="25">
        <v>90.418491000000003</v>
      </c>
      <c r="E1630" s="25">
        <v>90.99</v>
      </c>
      <c r="F1630" s="26">
        <v>90.22</v>
      </c>
    </row>
    <row r="1631" spans="1:6" x14ac:dyDescent="0.2">
      <c r="A1631" s="14">
        <v>45329</v>
      </c>
      <c r="B1631" s="15" t="s">
        <v>52</v>
      </c>
      <c r="C1631" s="2">
        <v>250000</v>
      </c>
      <c r="D1631" s="25">
        <v>90.528755000000004</v>
      </c>
      <c r="E1631" s="25">
        <v>91.09</v>
      </c>
      <c r="F1631" s="26">
        <v>89.96</v>
      </c>
    </row>
    <row r="1632" spans="1:6" x14ac:dyDescent="0.2">
      <c r="A1632" s="14">
        <v>45330</v>
      </c>
      <c r="B1632" s="15" t="s">
        <v>52</v>
      </c>
      <c r="C1632" s="2">
        <v>250000</v>
      </c>
      <c r="D1632" s="25">
        <v>89.498152000000005</v>
      </c>
      <c r="E1632" s="25">
        <v>90.48</v>
      </c>
      <c r="F1632" s="26">
        <v>88.53</v>
      </c>
    </row>
    <row r="1633" spans="1:6" x14ac:dyDescent="0.2">
      <c r="A1633" s="14">
        <v>45331</v>
      </c>
      <c r="B1633" s="15" t="s">
        <v>52</v>
      </c>
      <c r="C1633" s="2">
        <v>250000</v>
      </c>
      <c r="D1633" s="25">
        <v>88.780565999999993</v>
      </c>
      <c r="E1633" s="25">
        <v>89.12</v>
      </c>
      <c r="F1633" s="26">
        <v>88.43</v>
      </c>
    </row>
    <row r="1634" spans="1:6" x14ac:dyDescent="0.2">
      <c r="A1634" s="14">
        <v>45334</v>
      </c>
      <c r="B1634" s="15" t="s">
        <v>52</v>
      </c>
      <c r="C1634" s="2">
        <v>250000</v>
      </c>
      <c r="D1634" s="25">
        <v>87.625667000000007</v>
      </c>
      <c r="E1634" s="25">
        <v>88.22</v>
      </c>
      <c r="F1634" s="26">
        <v>87.37</v>
      </c>
    </row>
    <row r="1635" spans="1:6" x14ac:dyDescent="0.2">
      <c r="A1635" s="14">
        <v>45335</v>
      </c>
      <c r="B1635" s="15" t="s">
        <v>52</v>
      </c>
      <c r="C1635" s="2">
        <v>250000</v>
      </c>
      <c r="D1635" s="25">
        <v>88.732720999999998</v>
      </c>
      <c r="E1635" s="25">
        <v>89.04</v>
      </c>
      <c r="F1635" s="26">
        <v>88.35</v>
      </c>
    </row>
    <row r="1636" spans="1:6" x14ac:dyDescent="0.2">
      <c r="A1636" s="14">
        <v>45336</v>
      </c>
      <c r="B1636" s="15" t="s">
        <v>52</v>
      </c>
      <c r="C1636" s="2">
        <v>250000</v>
      </c>
      <c r="D1636" s="25">
        <v>88.405655999999993</v>
      </c>
      <c r="E1636" s="25">
        <v>88.78</v>
      </c>
      <c r="F1636" s="26">
        <v>88.04</v>
      </c>
    </row>
    <row r="1637" spans="1:6" x14ac:dyDescent="0.2">
      <c r="A1637" s="14">
        <v>45337</v>
      </c>
      <c r="B1637" s="15" t="s">
        <v>52</v>
      </c>
      <c r="C1637" s="2">
        <v>250000</v>
      </c>
      <c r="D1637" s="25">
        <v>88.006455000000003</v>
      </c>
      <c r="E1637" s="25">
        <v>88.29</v>
      </c>
      <c r="F1637" s="26">
        <v>87.7</v>
      </c>
    </row>
    <row r="1638" spans="1:6" x14ac:dyDescent="0.2">
      <c r="A1638" s="14">
        <v>45338</v>
      </c>
      <c r="B1638" s="15" t="s">
        <v>52</v>
      </c>
      <c r="C1638" s="2">
        <v>250000</v>
      </c>
      <c r="D1638" s="25">
        <v>88.413746000000003</v>
      </c>
      <c r="E1638" s="25">
        <v>88.98</v>
      </c>
      <c r="F1638" s="26">
        <v>87.87</v>
      </c>
    </row>
    <row r="1639" spans="1:6" x14ac:dyDescent="0.2">
      <c r="A1639" s="14">
        <v>45341</v>
      </c>
      <c r="B1639" s="15" t="s">
        <v>52</v>
      </c>
      <c r="C1639" s="2">
        <v>250000</v>
      </c>
      <c r="D1639" s="25">
        <v>89.688643999999996</v>
      </c>
      <c r="E1639" s="25">
        <v>90.07</v>
      </c>
      <c r="F1639" s="26">
        <v>89.02</v>
      </c>
    </row>
    <row r="1640" spans="1:6" x14ac:dyDescent="0.2">
      <c r="A1640" s="14">
        <v>45342</v>
      </c>
      <c r="B1640" s="15" t="s">
        <v>52</v>
      </c>
      <c r="C1640" s="2">
        <v>250000</v>
      </c>
      <c r="D1640" s="25">
        <v>90.544844999999995</v>
      </c>
      <c r="E1640" s="25">
        <v>91.28</v>
      </c>
      <c r="F1640" s="26">
        <v>89.79</v>
      </c>
    </row>
    <row r="1641" spans="1:6" x14ac:dyDescent="0.2">
      <c r="A1641" s="14">
        <v>45343</v>
      </c>
      <c r="B1641" s="15" t="s">
        <v>52</v>
      </c>
      <c r="C1641" s="2">
        <v>250000</v>
      </c>
      <c r="D1641" s="25">
        <v>89.884175999999997</v>
      </c>
      <c r="E1641" s="25">
        <v>90.35</v>
      </c>
      <c r="F1641" s="26">
        <v>89.62</v>
      </c>
    </row>
    <row r="1642" spans="1:6" x14ac:dyDescent="0.2">
      <c r="A1642" s="14">
        <v>45344</v>
      </c>
      <c r="B1642" s="15" t="s">
        <v>52</v>
      </c>
      <c r="C1642" s="2">
        <v>250000</v>
      </c>
      <c r="D1642" s="25">
        <v>90.538850999999994</v>
      </c>
      <c r="E1642" s="25">
        <v>90.74</v>
      </c>
      <c r="F1642" s="26">
        <v>90.32</v>
      </c>
    </row>
    <row r="1643" spans="1:6" x14ac:dyDescent="0.2">
      <c r="A1643" s="14">
        <v>45345</v>
      </c>
      <c r="B1643" s="15" t="s">
        <v>52</v>
      </c>
      <c r="C1643" s="2">
        <v>250000</v>
      </c>
      <c r="D1643" s="25">
        <v>91.286773999999994</v>
      </c>
      <c r="E1643" s="25">
        <v>91.98</v>
      </c>
      <c r="F1643" s="26">
        <v>90.75</v>
      </c>
    </row>
    <row r="1644" spans="1:6" x14ac:dyDescent="0.2">
      <c r="A1644" s="14">
        <v>45348</v>
      </c>
      <c r="B1644" s="15" t="s">
        <v>52</v>
      </c>
      <c r="C1644" s="2">
        <v>250000</v>
      </c>
      <c r="D1644" s="25">
        <v>92.071428999999995</v>
      </c>
      <c r="E1644" s="25">
        <v>92.44</v>
      </c>
      <c r="F1644" s="26">
        <v>91.73</v>
      </c>
    </row>
    <row r="1645" spans="1:6" x14ac:dyDescent="0.2">
      <c r="A1645" s="14">
        <v>45349</v>
      </c>
      <c r="B1645" s="15" t="s">
        <v>52</v>
      </c>
      <c r="C1645" s="2">
        <v>250000</v>
      </c>
      <c r="D1645" s="25">
        <v>90.957916999999995</v>
      </c>
      <c r="E1645" s="25">
        <v>91.25</v>
      </c>
      <c r="F1645" s="26">
        <v>90.69</v>
      </c>
    </row>
    <row r="1646" spans="1:6" x14ac:dyDescent="0.2">
      <c r="A1646" s="14">
        <v>45350</v>
      </c>
      <c r="B1646" s="15" t="s">
        <v>52</v>
      </c>
      <c r="C1646" s="2">
        <v>250000</v>
      </c>
      <c r="D1646" s="25">
        <v>91.252583999999999</v>
      </c>
      <c r="E1646" s="25">
        <v>91.55</v>
      </c>
      <c r="F1646" s="26">
        <v>90.64</v>
      </c>
    </row>
    <row r="1647" spans="1:6" x14ac:dyDescent="0.2">
      <c r="A1647" s="14">
        <v>45351</v>
      </c>
      <c r="B1647" s="15" t="s">
        <v>52</v>
      </c>
      <c r="C1647" s="2">
        <v>250000</v>
      </c>
      <c r="D1647" s="25">
        <v>90.099653000000004</v>
      </c>
      <c r="E1647" s="25">
        <v>90.4</v>
      </c>
      <c r="F1647" s="26">
        <v>89.34</v>
      </c>
    </row>
    <row r="1648" spans="1:6" x14ac:dyDescent="0.2">
      <c r="A1648" s="14">
        <v>45352</v>
      </c>
      <c r="B1648" s="15" t="s">
        <v>52</v>
      </c>
      <c r="C1648" s="2">
        <v>250000</v>
      </c>
      <c r="D1648" s="25">
        <v>90.480493999999993</v>
      </c>
      <c r="E1648" s="25">
        <v>90.82</v>
      </c>
      <c r="F1648" s="26">
        <v>90.16</v>
      </c>
    </row>
    <row r="1649" spans="1:6" x14ac:dyDescent="0.2">
      <c r="A1649" s="14">
        <v>45355</v>
      </c>
      <c r="B1649" s="15" t="s">
        <v>52</v>
      </c>
      <c r="C1649" s="2">
        <v>250000</v>
      </c>
      <c r="D1649" s="25">
        <v>90.554893000000007</v>
      </c>
      <c r="E1649" s="25">
        <v>91.06</v>
      </c>
      <c r="F1649" s="26">
        <v>89.97</v>
      </c>
    </row>
    <row r="1650" spans="1:6" x14ac:dyDescent="0.2">
      <c r="A1650" s="14">
        <v>45356</v>
      </c>
      <c r="B1650" s="15" t="s">
        <v>52</v>
      </c>
      <c r="C1650" s="2">
        <v>250000</v>
      </c>
      <c r="D1650" s="25">
        <v>90.883349999999993</v>
      </c>
      <c r="E1650" s="25">
        <v>91.11</v>
      </c>
      <c r="F1650" s="26">
        <v>90.62</v>
      </c>
    </row>
    <row r="1651" spans="1:6" x14ac:dyDescent="0.2">
      <c r="A1651" s="14">
        <v>45357</v>
      </c>
      <c r="B1651" s="15" t="s">
        <v>52</v>
      </c>
      <c r="C1651" s="2">
        <v>250000</v>
      </c>
      <c r="D1651" s="25">
        <v>90.829920000000001</v>
      </c>
      <c r="E1651" s="25">
        <v>91.12</v>
      </c>
      <c r="F1651" s="26">
        <v>90.46</v>
      </c>
    </row>
    <row r="1652" spans="1:6" x14ac:dyDescent="0.2">
      <c r="A1652" s="14">
        <v>45358</v>
      </c>
      <c r="B1652" s="15" t="s">
        <v>52</v>
      </c>
      <c r="C1652" s="2">
        <v>250000</v>
      </c>
      <c r="D1652" s="25">
        <v>88.442598000000004</v>
      </c>
      <c r="E1652" s="25">
        <v>88.86</v>
      </c>
      <c r="F1652" s="26">
        <v>88</v>
      </c>
    </row>
    <row r="1653" spans="1:6" x14ac:dyDescent="0.2">
      <c r="A1653" s="14">
        <v>45359</v>
      </c>
      <c r="B1653" s="15" t="s">
        <v>52</v>
      </c>
      <c r="C1653" s="2">
        <v>250000</v>
      </c>
      <c r="D1653" s="25">
        <v>87.923038000000005</v>
      </c>
      <c r="E1653" s="25">
        <v>88.21</v>
      </c>
      <c r="F1653" s="26">
        <v>87.54</v>
      </c>
    </row>
    <row r="1654" spans="1:6" x14ac:dyDescent="0.2">
      <c r="A1654" s="14">
        <v>45362</v>
      </c>
      <c r="B1654" s="15" t="s">
        <v>52</v>
      </c>
      <c r="C1654" s="2">
        <v>250000</v>
      </c>
      <c r="D1654" s="25">
        <v>88.826779999999999</v>
      </c>
      <c r="E1654" s="25">
        <v>89.04</v>
      </c>
      <c r="F1654" s="26">
        <v>88.68</v>
      </c>
    </row>
    <row r="1655" spans="1:6" x14ac:dyDescent="0.2">
      <c r="A1655" s="14">
        <v>45363</v>
      </c>
      <c r="B1655" s="15" t="s">
        <v>52</v>
      </c>
      <c r="C1655" s="2">
        <v>250000</v>
      </c>
      <c r="D1655" s="25">
        <v>88.102808999999993</v>
      </c>
      <c r="E1655" s="25">
        <v>89.13</v>
      </c>
      <c r="F1655" s="26">
        <v>87.57</v>
      </c>
    </row>
    <row r="1656" spans="1:6" x14ac:dyDescent="0.2">
      <c r="A1656" s="14">
        <v>45364</v>
      </c>
      <c r="B1656" s="15" t="s">
        <v>52</v>
      </c>
      <c r="C1656" s="2">
        <v>250000</v>
      </c>
      <c r="D1656" s="25">
        <v>87.381996999999998</v>
      </c>
      <c r="E1656" s="25">
        <v>87.79</v>
      </c>
      <c r="F1656" s="26">
        <v>86.75</v>
      </c>
    </row>
    <row r="1657" spans="1:6" x14ac:dyDescent="0.2">
      <c r="A1657" s="14">
        <v>45365</v>
      </c>
      <c r="B1657" s="15" t="s">
        <v>52</v>
      </c>
      <c r="C1657" s="2">
        <v>250000</v>
      </c>
      <c r="D1657" s="25">
        <v>86.930552000000006</v>
      </c>
      <c r="E1657" s="25">
        <v>87.37</v>
      </c>
      <c r="F1657" s="26">
        <v>86.66</v>
      </c>
    </row>
    <row r="1658" spans="1:6" x14ac:dyDescent="0.2">
      <c r="A1658" s="14">
        <v>45366</v>
      </c>
      <c r="B1658" s="15" t="s">
        <v>52</v>
      </c>
      <c r="C1658" s="2">
        <v>250000</v>
      </c>
      <c r="D1658" s="25">
        <v>86.825236000000004</v>
      </c>
      <c r="E1658" s="25">
        <v>87.15</v>
      </c>
      <c r="F1658" s="26">
        <v>86.12</v>
      </c>
    </row>
    <row r="1659" spans="1:6" x14ac:dyDescent="0.2">
      <c r="A1659" s="14">
        <v>45369</v>
      </c>
      <c r="B1659" s="15" t="s">
        <v>52</v>
      </c>
      <c r="C1659" s="2">
        <v>250000</v>
      </c>
      <c r="D1659" s="25">
        <v>85.738656000000006</v>
      </c>
      <c r="E1659" s="25">
        <v>85.92</v>
      </c>
      <c r="F1659" s="26">
        <v>85.38</v>
      </c>
    </row>
    <row r="1660" spans="1:6" x14ac:dyDescent="0.2">
      <c r="A1660" s="14">
        <v>45370</v>
      </c>
      <c r="B1660" s="15" t="s">
        <v>52</v>
      </c>
      <c r="C1660" s="2">
        <v>250000</v>
      </c>
      <c r="D1660" s="25">
        <v>85.388548999999998</v>
      </c>
      <c r="E1660" s="25">
        <v>85.71</v>
      </c>
      <c r="F1660" s="26">
        <v>85.04</v>
      </c>
    </row>
    <row r="1661" spans="1:6" x14ac:dyDescent="0.2">
      <c r="A1661" s="14">
        <v>45371</v>
      </c>
      <c r="B1661" s="15" t="s">
        <v>52</v>
      </c>
      <c r="C1661" s="2">
        <v>250000</v>
      </c>
      <c r="D1661" s="25">
        <v>85.494605000000007</v>
      </c>
      <c r="E1661" s="25">
        <v>85.79</v>
      </c>
      <c r="F1661" s="26">
        <v>85.07</v>
      </c>
    </row>
    <row r="1662" spans="1:6" x14ac:dyDescent="0.2">
      <c r="A1662" s="14">
        <v>45372</v>
      </c>
      <c r="B1662" s="15" t="s">
        <v>52</v>
      </c>
      <c r="C1662" s="2">
        <v>250000</v>
      </c>
      <c r="D1662" s="25">
        <v>86.571732999999995</v>
      </c>
      <c r="E1662" s="25">
        <v>87.07</v>
      </c>
      <c r="F1662" s="26">
        <v>85.63</v>
      </c>
    </row>
    <row r="1663" spans="1:6" x14ac:dyDescent="0.2">
      <c r="A1663" s="14">
        <v>45373</v>
      </c>
      <c r="B1663" s="15" t="s">
        <v>52</v>
      </c>
      <c r="C1663" s="2">
        <v>250000</v>
      </c>
      <c r="D1663" s="25">
        <v>86.589258000000001</v>
      </c>
      <c r="E1663" s="25">
        <v>87</v>
      </c>
      <c r="F1663" s="26">
        <v>86.14</v>
      </c>
    </row>
    <row r="1664" spans="1:6" x14ac:dyDescent="0.2">
      <c r="A1664" s="14">
        <v>45376</v>
      </c>
      <c r="B1664" s="15" t="s">
        <v>52</v>
      </c>
      <c r="C1664" s="2">
        <v>250000</v>
      </c>
      <c r="D1664" s="25">
        <v>86.490076999999999</v>
      </c>
      <c r="E1664" s="25">
        <v>86.71</v>
      </c>
      <c r="F1664" s="26">
        <v>86.25</v>
      </c>
    </row>
    <row r="1665" spans="1:10" x14ac:dyDescent="0.2">
      <c r="A1665" s="14">
        <v>45377</v>
      </c>
      <c r="B1665" s="15" t="s">
        <v>52</v>
      </c>
      <c r="C1665" s="2">
        <v>250000</v>
      </c>
      <c r="D1665" s="25">
        <v>86.334574000000003</v>
      </c>
      <c r="E1665" s="25">
        <v>86.52</v>
      </c>
      <c r="F1665" s="26">
        <v>86.04</v>
      </c>
      <c r="H1665" s="25"/>
      <c r="I1665" s="25"/>
      <c r="J1665" s="26"/>
    </row>
    <row r="1666" spans="1:10" x14ac:dyDescent="0.2">
      <c r="A1666" s="14">
        <v>45378</v>
      </c>
      <c r="B1666" s="15" t="s">
        <v>52</v>
      </c>
      <c r="C1666" s="2">
        <v>250000</v>
      </c>
      <c r="D1666" s="25">
        <v>86.776600000000002</v>
      </c>
      <c r="E1666" s="25">
        <v>86.95</v>
      </c>
      <c r="F1666" s="26">
        <v>86.58</v>
      </c>
    </row>
    <row r="1667" spans="1:10" x14ac:dyDescent="0.2">
      <c r="A1667" s="14">
        <v>45379</v>
      </c>
      <c r="B1667" s="15" t="s">
        <v>52</v>
      </c>
      <c r="C1667" s="2">
        <v>250000</v>
      </c>
      <c r="D1667" s="25">
        <v>87.268680000000003</v>
      </c>
      <c r="E1667" s="25">
        <v>87.48</v>
      </c>
      <c r="F1667" s="26">
        <v>86.93</v>
      </c>
    </row>
    <row r="1668" spans="1:10" x14ac:dyDescent="0.2">
      <c r="A1668" s="14">
        <v>45384</v>
      </c>
      <c r="B1668" s="15" t="s">
        <v>52</v>
      </c>
      <c r="C1668" s="2">
        <v>250000</v>
      </c>
      <c r="D1668" s="25">
        <v>86.187880000000007</v>
      </c>
      <c r="E1668" s="25">
        <v>86.83</v>
      </c>
      <c r="F1668" s="26">
        <v>85.51</v>
      </c>
    </row>
    <row r="1669" spans="1:10" x14ac:dyDescent="0.2">
      <c r="A1669" s="14">
        <v>45385</v>
      </c>
      <c r="B1669" s="15" t="s">
        <v>52</v>
      </c>
      <c r="C1669" s="2">
        <v>250000</v>
      </c>
      <c r="D1669" s="25">
        <v>86.220399999999998</v>
      </c>
      <c r="E1669" s="25">
        <v>86.72</v>
      </c>
      <c r="F1669" s="26">
        <v>85.96</v>
      </c>
    </row>
    <row r="1670" spans="1:10" x14ac:dyDescent="0.2">
      <c r="A1670" s="14">
        <v>45386</v>
      </c>
      <c r="B1670" s="15" t="s">
        <v>52</v>
      </c>
      <c r="C1670" s="2">
        <v>250000</v>
      </c>
      <c r="D1670" s="25">
        <v>86.526874000000007</v>
      </c>
      <c r="E1670" s="25">
        <v>88.68</v>
      </c>
      <c r="F1670" s="26">
        <v>85.77</v>
      </c>
    </row>
    <row r="1671" spans="1:10" x14ac:dyDescent="0.2">
      <c r="A1671" s="14">
        <v>45387</v>
      </c>
      <c r="B1671" s="15" t="s">
        <v>52</v>
      </c>
      <c r="C1671" s="2">
        <v>250000</v>
      </c>
      <c r="D1671" s="25">
        <v>86.626610999999997</v>
      </c>
      <c r="E1671" s="25">
        <v>87.02</v>
      </c>
      <c r="F1671" s="26">
        <v>86.25</v>
      </c>
    </row>
    <row r="1672" spans="1:10" x14ac:dyDescent="0.2">
      <c r="A1672" s="14">
        <v>45390</v>
      </c>
      <c r="B1672" s="15" t="s">
        <v>52</v>
      </c>
      <c r="C1672" s="2">
        <v>250000</v>
      </c>
      <c r="D1672" s="25">
        <v>86.991917999999998</v>
      </c>
      <c r="E1672" s="25">
        <v>87.45</v>
      </c>
      <c r="F1672" s="26">
        <v>86.68</v>
      </c>
    </row>
    <row r="1673" spans="1:10" x14ac:dyDescent="0.2">
      <c r="A1673" s="14">
        <v>45391</v>
      </c>
      <c r="B1673" s="15" t="s">
        <v>52</v>
      </c>
      <c r="C1673" s="2">
        <v>250000</v>
      </c>
      <c r="D1673" s="25">
        <v>86.519542999999999</v>
      </c>
      <c r="E1673" s="25">
        <v>86.72</v>
      </c>
      <c r="F1673" s="26">
        <v>86.21</v>
      </c>
    </row>
    <row r="1674" spans="1:10" x14ac:dyDescent="0.2">
      <c r="A1674" s="14">
        <v>45392</v>
      </c>
      <c r="B1674" s="15" t="s">
        <v>52</v>
      </c>
      <c r="C1674" s="2">
        <v>250000</v>
      </c>
      <c r="D1674" s="25">
        <v>86.063668000000007</v>
      </c>
      <c r="E1674" s="25">
        <v>86.41</v>
      </c>
      <c r="F1674" s="26">
        <v>85.78</v>
      </c>
    </row>
    <row r="1675" spans="1:10" x14ac:dyDescent="0.2">
      <c r="A1675" s="14">
        <v>45393</v>
      </c>
      <c r="B1675" s="15" t="s">
        <v>52</v>
      </c>
      <c r="C1675" s="2">
        <v>250000</v>
      </c>
      <c r="D1675" s="25">
        <v>86.316102000000001</v>
      </c>
      <c r="E1675" s="25">
        <v>86.57</v>
      </c>
      <c r="F1675" s="26">
        <v>85.79</v>
      </c>
    </row>
    <row r="1676" spans="1:10" x14ac:dyDescent="0.2">
      <c r="A1676" s="14">
        <v>45394</v>
      </c>
      <c r="B1676" s="15" t="s">
        <v>52</v>
      </c>
      <c r="C1676" s="2">
        <v>250000</v>
      </c>
      <c r="D1676" s="25">
        <v>86.720095000000001</v>
      </c>
      <c r="E1676" s="25">
        <v>86.93</v>
      </c>
      <c r="F1676" s="25">
        <v>86.29</v>
      </c>
    </row>
    <row r="1677" spans="1:10" x14ac:dyDescent="0.2">
      <c r="A1677" s="14">
        <v>45397</v>
      </c>
      <c r="B1677" s="15" t="s">
        <v>52</v>
      </c>
      <c r="C1677" s="2">
        <v>250000</v>
      </c>
      <c r="D1677" s="25">
        <v>86.387645000000006</v>
      </c>
      <c r="E1677" s="25">
        <v>86.91</v>
      </c>
      <c r="F1677" s="25">
        <v>86.01</v>
      </c>
    </row>
    <row r="1678" spans="1:10" x14ac:dyDescent="0.2">
      <c r="A1678" s="14">
        <v>45398</v>
      </c>
      <c r="B1678" s="15" t="s">
        <v>52</v>
      </c>
      <c r="C1678" s="2">
        <v>250000</v>
      </c>
      <c r="D1678" s="25">
        <v>85.260712999999996</v>
      </c>
      <c r="E1678" s="25">
        <v>86.02</v>
      </c>
      <c r="F1678" s="25">
        <v>84.8</v>
      </c>
    </row>
    <row r="1679" spans="1:10" x14ac:dyDescent="0.2">
      <c r="A1679" s="14">
        <v>45399</v>
      </c>
      <c r="B1679" s="15" t="s">
        <v>52</v>
      </c>
      <c r="C1679" s="2">
        <v>250000</v>
      </c>
      <c r="D1679" s="25">
        <v>85.071606000000003</v>
      </c>
      <c r="E1679" s="25">
        <v>85.62</v>
      </c>
      <c r="F1679" s="25">
        <v>84.66</v>
      </c>
    </row>
    <row r="1680" spans="1:10" x14ac:dyDescent="0.2">
      <c r="A1680" s="14">
        <v>45400</v>
      </c>
      <c r="B1680" s="15" t="s">
        <v>52</v>
      </c>
      <c r="C1680" s="2">
        <v>250000</v>
      </c>
      <c r="D1680" s="25">
        <v>84.870228999999995</v>
      </c>
      <c r="E1680" s="25">
        <v>85.08</v>
      </c>
      <c r="F1680" s="25">
        <v>84.63</v>
      </c>
    </row>
    <row r="1681" spans="1:6" x14ac:dyDescent="0.2">
      <c r="A1681" s="14">
        <v>45401</v>
      </c>
      <c r="B1681" s="15" t="s">
        <v>52</v>
      </c>
      <c r="C1681" s="2">
        <v>250000</v>
      </c>
      <c r="D1681" s="25">
        <v>84.736514</v>
      </c>
      <c r="E1681" s="25">
        <v>85.42</v>
      </c>
      <c r="F1681" s="25">
        <v>84.15</v>
      </c>
    </row>
    <row r="1682" spans="1:6" x14ac:dyDescent="0.2">
      <c r="A1682" s="14">
        <v>45404</v>
      </c>
      <c r="B1682" s="15" t="s">
        <v>52</v>
      </c>
      <c r="C1682" s="2">
        <v>250000</v>
      </c>
      <c r="D1682" s="25">
        <v>86.511246</v>
      </c>
      <c r="E1682" s="25">
        <v>87.53</v>
      </c>
      <c r="F1682" s="26">
        <v>85.77</v>
      </c>
    </row>
    <row r="1683" spans="1:6" x14ac:dyDescent="0.2">
      <c r="A1683" s="14">
        <v>45405</v>
      </c>
      <c r="B1683" s="15" t="s">
        <v>52</v>
      </c>
      <c r="C1683" s="2">
        <v>250000</v>
      </c>
      <c r="D1683" s="25">
        <v>91.083500000000001</v>
      </c>
      <c r="E1683" s="25">
        <v>92.23</v>
      </c>
      <c r="F1683" s="25">
        <v>89.31</v>
      </c>
    </row>
    <row r="1684" spans="1:6" x14ac:dyDescent="0.2">
      <c r="A1684" s="14">
        <v>45406</v>
      </c>
      <c r="B1684" s="15" t="s">
        <v>52</v>
      </c>
      <c r="C1684" s="2">
        <v>250000</v>
      </c>
      <c r="D1684" s="25">
        <v>90.061959999999999</v>
      </c>
      <c r="E1684" s="25">
        <v>90.51</v>
      </c>
      <c r="F1684" s="26">
        <v>89.49</v>
      </c>
    </row>
    <row r="1685" spans="1:6" x14ac:dyDescent="0.2">
      <c r="A1685" s="14">
        <v>45407</v>
      </c>
      <c r="B1685" s="15" t="s">
        <v>52</v>
      </c>
      <c r="C1685" s="2">
        <v>250000</v>
      </c>
      <c r="D1685" s="25">
        <v>90.654537000000005</v>
      </c>
      <c r="E1685" s="25">
        <v>91.02</v>
      </c>
      <c r="F1685" s="26">
        <v>90.17</v>
      </c>
    </row>
    <row r="1686" spans="1:6" x14ac:dyDescent="0.2">
      <c r="A1686" s="14">
        <v>45408</v>
      </c>
      <c r="B1686" s="15" t="s">
        <v>52</v>
      </c>
      <c r="C1686" s="2">
        <v>250000</v>
      </c>
      <c r="D1686" s="25">
        <v>89.706847999999994</v>
      </c>
      <c r="E1686" s="25">
        <v>90</v>
      </c>
      <c r="F1686" s="26">
        <v>89.38</v>
      </c>
    </row>
    <row r="1687" spans="1:6" x14ac:dyDescent="0.2">
      <c r="A1687" s="14">
        <v>45411</v>
      </c>
      <c r="B1687" s="15" t="s">
        <v>52</v>
      </c>
      <c r="C1687" s="2">
        <v>250000</v>
      </c>
      <c r="D1687" s="25">
        <v>89.449736999999999</v>
      </c>
      <c r="E1687" s="25">
        <v>89.66</v>
      </c>
      <c r="F1687" s="26">
        <v>89.06</v>
      </c>
    </row>
    <row r="1688" spans="1:6" x14ac:dyDescent="0.2">
      <c r="A1688" s="14">
        <v>45412</v>
      </c>
      <c r="B1688" s="15" t="s">
        <v>52</v>
      </c>
      <c r="C1688" s="2">
        <v>250000</v>
      </c>
      <c r="D1688" s="25">
        <v>89.253320000000002</v>
      </c>
      <c r="E1688" s="25">
        <v>89.62</v>
      </c>
      <c r="F1688" s="26">
        <v>88.98</v>
      </c>
    </row>
    <row r="1689" spans="1:6" x14ac:dyDescent="0.2">
      <c r="A1689" s="14">
        <v>45414</v>
      </c>
      <c r="B1689" s="15" t="s">
        <v>52</v>
      </c>
      <c r="C1689" s="2">
        <v>250000</v>
      </c>
      <c r="D1689" s="25">
        <v>89.252205000000004</v>
      </c>
      <c r="E1689" s="25">
        <v>89.81</v>
      </c>
      <c r="F1689" s="26">
        <v>88.71</v>
      </c>
    </row>
    <row r="1690" spans="1:6" x14ac:dyDescent="0.2">
      <c r="A1690" s="14">
        <v>45415</v>
      </c>
      <c r="B1690" s="15" t="s">
        <v>52</v>
      </c>
      <c r="C1690" s="2">
        <v>250000</v>
      </c>
      <c r="D1690" s="25">
        <v>88.759527000000006</v>
      </c>
      <c r="E1690" s="25">
        <v>89</v>
      </c>
      <c r="F1690" s="26">
        <v>88.25</v>
      </c>
    </row>
    <row r="1691" spans="1:6" x14ac:dyDescent="0.2">
      <c r="A1691" s="14">
        <v>45418</v>
      </c>
      <c r="B1691" s="15" t="s">
        <v>52</v>
      </c>
      <c r="C1691" s="2">
        <v>250000</v>
      </c>
      <c r="D1691" s="25">
        <v>88.744844999999998</v>
      </c>
      <c r="E1691" s="25">
        <v>89.01</v>
      </c>
      <c r="F1691" s="26">
        <v>88.3</v>
      </c>
    </row>
    <row r="1692" spans="1:6" x14ac:dyDescent="0.2">
      <c r="A1692" s="14">
        <v>45419</v>
      </c>
      <c r="B1692" s="15" t="s">
        <v>52</v>
      </c>
      <c r="C1692" s="2">
        <v>250000</v>
      </c>
      <c r="D1692" s="25">
        <v>89.392277000000007</v>
      </c>
      <c r="E1692" s="25">
        <v>89.95</v>
      </c>
      <c r="F1692" s="26">
        <v>88.52</v>
      </c>
    </row>
    <row r="1693" spans="1:6" x14ac:dyDescent="0.2">
      <c r="A1693" s="14">
        <v>45420</v>
      </c>
      <c r="B1693" s="15" t="s">
        <v>52</v>
      </c>
      <c r="C1693" s="2">
        <v>250000</v>
      </c>
      <c r="D1693" s="25">
        <v>90.736954999999995</v>
      </c>
      <c r="E1693" s="25">
        <v>90.88</v>
      </c>
      <c r="F1693" s="26">
        <v>90.38</v>
      </c>
    </row>
    <row r="1694" spans="1:6" x14ac:dyDescent="0.2">
      <c r="A1694" s="14">
        <v>45422</v>
      </c>
      <c r="B1694" s="15" t="s">
        <v>52</v>
      </c>
      <c r="C1694" s="2">
        <v>250000</v>
      </c>
      <c r="D1694" s="25">
        <v>91.961958999999993</v>
      </c>
      <c r="E1694" s="25">
        <v>92.38</v>
      </c>
      <c r="F1694" s="26">
        <v>91.69</v>
      </c>
    </row>
    <row r="1695" spans="1:6" x14ac:dyDescent="0.2">
      <c r="A1695" s="14">
        <v>45425</v>
      </c>
      <c r="B1695" s="15" t="s">
        <v>52</v>
      </c>
      <c r="C1695" s="2">
        <v>250000</v>
      </c>
      <c r="D1695" s="25">
        <v>92.973982000000007</v>
      </c>
      <c r="E1695" s="25">
        <v>93.19</v>
      </c>
      <c r="F1695" s="26">
        <v>92.61</v>
      </c>
    </row>
    <row r="1696" spans="1:6" x14ac:dyDescent="0.2">
      <c r="A1696" s="14">
        <v>45426</v>
      </c>
      <c r="B1696" s="15" t="s">
        <v>52</v>
      </c>
      <c r="C1696" s="2">
        <v>250000</v>
      </c>
      <c r="D1696" s="25">
        <v>93.296402</v>
      </c>
      <c r="E1696" s="25">
        <v>93.75</v>
      </c>
      <c r="F1696" s="26">
        <v>92.98</v>
      </c>
    </row>
    <row r="1697" spans="1:6" x14ac:dyDescent="0.2">
      <c r="A1697" s="14">
        <v>45427</v>
      </c>
      <c r="B1697" s="15" t="s">
        <v>52</v>
      </c>
      <c r="C1697" s="2">
        <v>250000</v>
      </c>
      <c r="D1697" s="25">
        <v>93.605912000000004</v>
      </c>
      <c r="E1697" s="25">
        <v>93.86</v>
      </c>
      <c r="F1697" s="26">
        <v>93.28</v>
      </c>
    </row>
    <row r="1698" spans="1:6" x14ac:dyDescent="0.2">
      <c r="A1698" s="14">
        <v>45428</v>
      </c>
      <c r="B1698" s="15" t="s">
        <v>52</v>
      </c>
      <c r="C1698" s="2">
        <v>250000</v>
      </c>
      <c r="D1698" s="25">
        <v>93.017384000000007</v>
      </c>
      <c r="E1698" s="25">
        <v>93.29</v>
      </c>
      <c r="F1698" s="26">
        <v>92.81</v>
      </c>
    </row>
    <row r="1699" spans="1:6" x14ac:dyDescent="0.2">
      <c r="A1699" s="14">
        <v>45429</v>
      </c>
      <c r="B1699" s="15" t="s">
        <v>52</v>
      </c>
      <c r="C1699" s="2">
        <v>250000</v>
      </c>
      <c r="D1699" s="25">
        <v>93.718299999999999</v>
      </c>
      <c r="E1699" s="25">
        <v>94.05</v>
      </c>
      <c r="F1699" s="26">
        <v>93.52</v>
      </c>
    </row>
    <row r="1700" spans="1:6" x14ac:dyDescent="0.2">
      <c r="A1700" s="14">
        <v>45433</v>
      </c>
      <c r="B1700" s="15" t="s">
        <v>52</v>
      </c>
      <c r="C1700" s="2">
        <v>250000</v>
      </c>
      <c r="D1700" s="25">
        <v>93.813513</v>
      </c>
      <c r="E1700" s="25">
        <v>94.14</v>
      </c>
      <c r="F1700" s="26">
        <v>93.56</v>
      </c>
    </row>
    <row r="1701" spans="1:6" x14ac:dyDescent="0.2">
      <c r="A1701" s="14">
        <v>45434</v>
      </c>
      <c r="B1701" s="15" t="s">
        <v>52</v>
      </c>
      <c r="C1701" s="2">
        <v>250000</v>
      </c>
      <c r="D1701" s="25">
        <v>93.502823000000006</v>
      </c>
      <c r="E1701" s="25">
        <v>93.78</v>
      </c>
      <c r="F1701" s="26">
        <v>93.25</v>
      </c>
    </row>
    <row r="1702" spans="1:6" x14ac:dyDescent="0.2">
      <c r="A1702" s="14">
        <v>45435</v>
      </c>
      <c r="B1702" s="15" t="s">
        <v>52</v>
      </c>
      <c r="C1702" s="2">
        <v>250000</v>
      </c>
      <c r="D1702" s="25">
        <v>93.420805000000001</v>
      </c>
      <c r="E1702" s="25">
        <v>93.68</v>
      </c>
      <c r="F1702" s="26">
        <v>93.05</v>
      </c>
    </row>
    <row r="1703" spans="1:6" x14ac:dyDescent="0.2">
      <c r="A1703" s="14">
        <v>45436</v>
      </c>
      <c r="B1703" s="15" t="s">
        <v>52</v>
      </c>
      <c r="C1703" s="2">
        <v>250000</v>
      </c>
      <c r="D1703" s="25">
        <v>91.690359999999998</v>
      </c>
      <c r="E1703" s="25">
        <v>91.92</v>
      </c>
      <c r="F1703" s="26">
        <v>91.47</v>
      </c>
    </row>
    <row r="1704" spans="1:6" x14ac:dyDescent="0.2">
      <c r="A1704" s="14">
        <v>45439</v>
      </c>
      <c r="B1704" s="15" t="s">
        <v>52</v>
      </c>
      <c r="C1704" s="2">
        <v>250000</v>
      </c>
      <c r="D1704" s="25">
        <v>92.049349000000007</v>
      </c>
      <c r="E1704" s="25">
        <v>92.22</v>
      </c>
      <c r="F1704" s="26">
        <v>91.85</v>
      </c>
    </row>
    <row r="1705" spans="1:6" x14ac:dyDescent="0.2">
      <c r="A1705" s="14">
        <v>45440</v>
      </c>
      <c r="B1705" s="15" t="s">
        <v>52</v>
      </c>
      <c r="C1705" s="2">
        <v>250000</v>
      </c>
      <c r="D1705" s="25">
        <v>91.651399999999995</v>
      </c>
      <c r="E1705" s="25">
        <v>91.98</v>
      </c>
      <c r="F1705" s="26">
        <v>91.27</v>
      </c>
    </row>
    <row r="1706" spans="1:6" x14ac:dyDescent="0.2">
      <c r="A1706" s="14">
        <v>45441</v>
      </c>
      <c r="B1706" s="15" t="s">
        <v>52</v>
      </c>
      <c r="C1706" s="2">
        <v>250000</v>
      </c>
      <c r="D1706" s="25">
        <v>91.012454000000005</v>
      </c>
      <c r="E1706" s="25">
        <v>91.19</v>
      </c>
      <c r="F1706" s="26">
        <v>90.73</v>
      </c>
    </row>
    <row r="1707" spans="1:6" x14ac:dyDescent="0.2">
      <c r="A1707" s="14">
        <v>45442</v>
      </c>
      <c r="B1707" s="15" t="s">
        <v>52</v>
      </c>
      <c r="C1707" s="2">
        <v>250000</v>
      </c>
      <c r="D1707" s="25">
        <v>91.424867000000006</v>
      </c>
      <c r="E1707" s="25">
        <v>91.9</v>
      </c>
      <c r="F1707" s="26">
        <v>91.14</v>
      </c>
    </row>
    <row r="1708" spans="1:6" x14ac:dyDescent="0.2">
      <c r="A1708" s="14">
        <v>45443</v>
      </c>
      <c r="B1708" s="15" t="s">
        <v>52</v>
      </c>
      <c r="C1708" s="2">
        <v>250000</v>
      </c>
      <c r="D1708" s="25">
        <v>92.399126999999993</v>
      </c>
      <c r="E1708" s="25">
        <v>93.71</v>
      </c>
      <c r="F1708" s="26">
        <v>91.15</v>
      </c>
    </row>
    <row r="1709" spans="1:6" x14ac:dyDescent="0.2">
      <c r="A1709" s="14">
        <v>45446</v>
      </c>
      <c r="B1709" s="15" t="s">
        <v>52</v>
      </c>
      <c r="C1709" s="2">
        <v>250000</v>
      </c>
      <c r="D1709" s="25">
        <v>93.073173999999995</v>
      </c>
      <c r="E1709" s="25">
        <v>93.43</v>
      </c>
      <c r="F1709" s="26">
        <v>92.82</v>
      </c>
    </row>
    <row r="1710" spans="1:6" x14ac:dyDescent="0.2">
      <c r="A1710" s="14">
        <v>45447</v>
      </c>
      <c r="B1710" s="15" t="s">
        <v>52</v>
      </c>
      <c r="C1710" s="2">
        <v>250000</v>
      </c>
      <c r="D1710" s="25">
        <v>92.659824999999998</v>
      </c>
      <c r="E1710" s="25">
        <v>93.12</v>
      </c>
      <c r="F1710" s="26">
        <v>92.16</v>
      </c>
    </row>
    <row r="1711" spans="1:6" x14ac:dyDescent="0.2">
      <c r="A1711" s="14">
        <v>45448</v>
      </c>
      <c r="B1711" s="15" t="s">
        <v>52</v>
      </c>
      <c r="C1711" s="2">
        <v>250000</v>
      </c>
      <c r="D1711" s="25">
        <v>94.371315999999993</v>
      </c>
      <c r="E1711" s="25">
        <v>94.7</v>
      </c>
      <c r="F1711" s="26">
        <v>94.12</v>
      </c>
    </row>
    <row r="1712" spans="1:6" x14ac:dyDescent="0.2">
      <c r="A1712" s="14">
        <v>45449</v>
      </c>
      <c r="B1712" s="15" t="s">
        <v>52</v>
      </c>
      <c r="C1712" s="2">
        <v>250000</v>
      </c>
      <c r="D1712" s="25">
        <v>94.611847999999995</v>
      </c>
      <c r="E1712" s="25">
        <v>95.06</v>
      </c>
      <c r="F1712" s="26">
        <v>94.36</v>
      </c>
    </row>
    <row r="1713" spans="1:6" x14ac:dyDescent="0.2">
      <c r="A1713" s="14">
        <v>45450</v>
      </c>
      <c r="B1713" s="15" t="s">
        <v>52</v>
      </c>
      <c r="C1713" s="2">
        <v>250000</v>
      </c>
      <c r="D1713" s="25">
        <v>95.204682000000005</v>
      </c>
      <c r="E1713" s="25">
        <v>95.6</v>
      </c>
      <c r="F1713" s="26">
        <v>94.83</v>
      </c>
    </row>
    <row r="1714" spans="1:6" x14ac:dyDescent="0.2">
      <c r="A1714" s="14">
        <v>45453</v>
      </c>
      <c r="B1714" s="15" t="s">
        <v>52</v>
      </c>
      <c r="C1714" s="2">
        <v>250000</v>
      </c>
      <c r="D1714" s="25">
        <v>94.394356999999999</v>
      </c>
      <c r="E1714" s="25">
        <v>94.61</v>
      </c>
      <c r="F1714" s="26">
        <v>94.21</v>
      </c>
    </row>
    <row r="1715" spans="1:6" x14ac:dyDescent="0.2">
      <c r="A1715" s="14">
        <v>45454</v>
      </c>
      <c r="B1715" s="15" t="s">
        <v>52</v>
      </c>
      <c r="C1715" s="2">
        <v>250000</v>
      </c>
      <c r="D1715" s="25">
        <v>94.491433999999998</v>
      </c>
      <c r="E1715" s="25">
        <v>95.1</v>
      </c>
      <c r="F1715" s="26">
        <v>94.05</v>
      </c>
    </row>
    <row r="1716" spans="1:6" x14ac:dyDescent="0.2">
      <c r="A1716" s="14">
        <v>45455</v>
      </c>
      <c r="B1716" s="15" t="s">
        <v>52</v>
      </c>
      <c r="C1716" s="2">
        <v>250000</v>
      </c>
      <c r="D1716" s="25">
        <v>94.713053000000002</v>
      </c>
      <c r="E1716" s="25">
        <v>94.92</v>
      </c>
      <c r="F1716" s="26">
        <v>94.23</v>
      </c>
    </row>
    <row r="1717" spans="1:6" x14ac:dyDescent="0.2">
      <c r="A1717" s="14">
        <v>45456</v>
      </c>
      <c r="B1717" s="15" t="s">
        <v>52</v>
      </c>
      <c r="C1717" s="2">
        <v>250000</v>
      </c>
      <c r="D1717" s="25">
        <v>94.753913999999995</v>
      </c>
      <c r="E1717" s="25">
        <v>95.04</v>
      </c>
      <c r="F1717" s="26">
        <v>94.27</v>
      </c>
    </row>
    <row r="1718" spans="1:6" x14ac:dyDescent="0.2">
      <c r="A1718" s="14">
        <v>45457</v>
      </c>
      <c r="B1718" s="15" t="s">
        <v>52</v>
      </c>
      <c r="C1718" s="2">
        <v>250000</v>
      </c>
      <c r="D1718" s="25">
        <v>94.797348999999997</v>
      </c>
      <c r="E1718" s="25">
        <v>95.29</v>
      </c>
      <c r="F1718" s="26">
        <v>94.22</v>
      </c>
    </row>
    <row r="1719" spans="1:6" x14ac:dyDescent="0.2">
      <c r="A1719" s="14">
        <v>45460</v>
      </c>
      <c r="B1719" s="15" t="s">
        <v>52</v>
      </c>
      <c r="C1719" s="2">
        <v>250000</v>
      </c>
      <c r="D1719" s="25">
        <v>93.802627000000001</v>
      </c>
      <c r="E1719" s="25">
        <v>94.32</v>
      </c>
      <c r="F1719" s="26">
        <v>93.33</v>
      </c>
    </row>
    <row r="1720" spans="1:6" x14ac:dyDescent="0.2">
      <c r="A1720" s="14">
        <v>45461</v>
      </c>
      <c r="B1720" s="15" t="s">
        <v>52</v>
      </c>
      <c r="C1720" s="2">
        <v>250000</v>
      </c>
      <c r="D1720" s="25">
        <v>93.333280000000002</v>
      </c>
      <c r="E1720" s="25">
        <v>93.59</v>
      </c>
      <c r="F1720" s="26">
        <v>92.94</v>
      </c>
    </row>
    <row r="1721" spans="1:6" x14ac:dyDescent="0.2">
      <c r="A1721" s="14">
        <v>45462</v>
      </c>
      <c r="B1721" s="15" t="s">
        <v>52</v>
      </c>
      <c r="C1721" s="2">
        <v>400000</v>
      </c>
      <c r="D1721" s="25">
        <v>93.665413999999998</v>
      </c>
      <c r="E1721" s="25">
        <v>94.01</v>
      </c>
      <c r="F1721" s="26">
        <v>93</v>
      </c>
    </row>
    <row r="1722" spans="1:6" x14ac:dyDescent="0.2">
      <c r="A1722" s="14">
        <v>45463</v>
      </c>
      <c r="B1722" s="15" t="s">
        <v>52</v>
      </c>
      <c r="C1722" s="2">
        <v>400000</v>
      </c>
      <c r="D1722" s="25">
        <v>93.734086000000005</v>
      </c>
      <c r="E1722" s="25">
        <v>94.17</v>
      </c>
      <c r="F1722" s="26">
        <v>93.35</v>
      </c>
    </row>
    <row r="1723" spans="1:6" x14ac:dyDescent="0.2">
      <c r="A1723" s="14">
        <v>45464</v>
      </c>
      <c r="B1723" s="15" t="s">
        <v>52</v>
      </c>
      <c r="C1723" s="2">
        <v>400000</v>
      </c>
      <c r="D1723" s="25">
        <v>94.434532000000004</v>
      </c>
      <c r="E1723" s="25">
        <v>94.86</v>
      </c>
      <c r="F1723" s="26">
        <v>94.16</v>
      </c>
    </row>
    <row r="1724" spans="1:6" x14ac:dyDescent="0.2">
      <c r="A1724" s="14">
        <v>45467</v>
      </c>
      <c r="B1724" s="15" t="s">
        <v>52</v>
      </c>
      <c r="C1724" s="2">
        <v>400000</v>
      </c>
      <c r="D1724" s="25">
        <v>95.573593000000002</v>
      </c>
      <c r="E1724" s="25">
        <v>96.3</v>
      </c>
      <c r="F1724" s="26">
        <v>94.66</v>
      </c>
    </row>
    <row r="1725" spans="1:6" x14ac:dyDescent="0.2">
      <c r="A1725" s="14">
        <v>45468</v>
      </c>
      <c r="B1725" s="15" t="s">
        <v>52</v>
      </c>
      <c r="C1725" s="2">
        <v>400000</v>
      </c>
      <c r="D1725" s="25">
        <v>95.949141999999995</v>
      </c>
      <c r="E1725" s="25">
        <v>96.18</v>
      </c>
      <c r="F1725" s="26">
        <v>95.71</v>
      </c>
    </row>
    <row r="1726" spans="1:6" x14ac:dyDescent="0.2">
      <c r="A1726" s="14">
        <v>45469</v>
      </c>
      <c r="B1726" s="15" t="s">
        <v>52</v>
      </c>
      <c r="C1726" s="2">
        <v>400000</v>
      </c>
      <c r="D1726" s="25">
        <v>96.519277000000002</v>
      </c>
      <c r="E1726" s="25">
        <v>97.13</v>
      </c>
      <c r="F1726" s="26">
        <v>95.89</v>
      </c>
    </row>
    <row r="1727" spans="1:6" x14ac:dyDescent="0.2">
      <c r="A1727" s="14">
        <v>45470</v>
      </c>
      <c r="B1727" s="15" t="s">
        <v>52</v>
      </c>
      <c r="C1727" s="2">
        <v>400000</v>
      </c>
      <c r="D1727" s="25">
        <v>95.806764999999999</v>
      </c>
      <c r="E1727" s="25">
        <v>96.09</v>
      </c>
      <c r="F1727" s="26">
        <v>95.53</v>
      </c>
    </row>
    <row r="1728" spans="1:6" x14ac:dyDescent="0.2">
      <c r="A1728" s="14">
        <v>45471</v>
      </c>
      <c r="B1728" s="15" t="s">
        <v>52</v>
      </c>
      <c r="C1728" s="2">
        <v>400000</v>
      </c>
      <c r="D1728" s="25">
        <v>96.241754999999998</v>
      </c>
      <c r="E1728" s="25">
        <v>96.53</v>
      </c>
      <c r="F1728" s="26">
        <v>95.92</v>
      </c>
    </row>
    <row r="1729" spans="1:6" x14ac:dyDescent="0.2">
      <c r="A1729" s="14">
        <v>45474</v>
      </c>
      <c r="B1729" s="15" t="s">
        <v>52</v>
      </c>
      <c r="C1729" s="2">
        <v>400000</v>
      </c>
      <c r="D1729" s="25">
        <v>96.519959999999998</v>
      </c>
      <c r="E1729" s="25">
        <v>97.23</v>
      </c>
      <c r="F1729" s="26">
        <v>96.07</v>
      </c>
    </row>
    <row r="1730" spans="1:6" x14ac:dyDescent="0.2">
      <c r="A1730" s="14">
        <v>45475</v>
      </c>
      <c r="B1730" s="15" t="s">
        <v>52</v>
      </c>
      <c r="C1730" s="2">
        <v>400000</v>
      </c>
      <c r="D1730" s="25">
        <v>96.186629999999994</v>
      </c>
      <c r="E1730" s="25">
        <v>96.77</v>
      </c>
      <c r="F1730" s="26">
        <v>95.8</v>
      </c>
    </row>
    <row r="1731" spans="1:6" x14ac:dyDescent="0.2">
      <c r="A1731" s="14">
        <v>45476</v>
      </c>
      <c r="B1731" s="15" t="s">
        <v>52</v>
      </c>
      <c r="C1731" s="2">
        <v>400000</v>
      </c>
      <c r="D1731" s="25">
        <v>96.569130000000001</v>
      </c>
      <c r="E1731" s="25">
        <v>96.83</v>
      </c>
      <c r="F1731" s="26">
        <v>96.22</v>
      </c>
    </row>
    <row r="1732" spans="1:6" x14ac:dyDescent="0.2">
      <c r="A1732" s="14">
        <v>45477</v>
      </c>
      <c r="B1732" s="15" t="s">
        <v>52</v>
      </c>
      <c r="C1732" s="2">
        <v>400000</v>
      </c>
      <c r="D1732" s="25">
        <v>97.244349999999997</v>
      </c>
      <c r="E1732" s="25">
        <v>97.52</v>
      </c>
      <c r="F1732" s="26">
        <v>96.7</v>
      </c>
    </row>
    <row r="1733" spans="1:6" x14ac:dyDescent="0.2">
      <c r="A1733" s="14">
        <v>45478</v>
      </c>
      <c r="B1733" s="15" t="s">
        <v>52</v>
      </c>
      <c r="C1733" s="2">
        <v>400000</v>
      </c>
      <c r="D1733" s="25">
        <v>97.437070000000006</v>
      </c>
      <c r="E1733" s="25">
        <v>97.71</v>
      </c>
      <c r="F1733" s="26">
        <v>96.7</v>
      </c>
    </row>
    <row r="1734" spans="1:6" x14ac:dyDescent="0.2">
      <c r="A1734" s="14">
        <v>45481</v>
      </c>
      <c r="B1734" s="15" t="s">
        <v>52</v>
      </c>
      <c r="C1734" s="2">
        <v>400000</v>
      </c>
      <c r="D1734" s="25">
        <v>97.410013000000006</v>
      </c>
      <c r="E1734" s="25">
        <v>97.9</v>
      </c>
      <c r="F1734" s="26">
        <v>96.58</v>
      </c>
    </row>
    <row r="1735" spans="1:6" x14ac:dyDescent="0.2">
      <c r="A1735" s="14">
        <v>45482</v>
      </c>
      <c r="B1735" s="15" t="s">
        <v>52</v>
      </c>
      <c r="C1735" s="2">
        <v>400000</v>
      </c>
      <c r="D1735" s="25">
        <v>97.845185000000001</v>
      </c>
      <c r="E1735" s="25">
        <v>98.21</v>
      </c>
      <c r="F1735" s="26">
        <v>97.32</v>
      </c>
    </row>
    <row r="1736" spans="1:6" x14ac:dyDescent="0.2">
      <c r="A1736" s="14">
        <v>45483</v>
      </c>
      <c r="B1736" s="15" t="s">
        <v>52</v>
      </c>
      <c r="C1736" s="2">
        <v>400000</v>
      </c>
      <c r="D1736" s="25">
        <v>97.583961000000002</v>
      </c>
      <c r="E1736" s="25">
        <v>98.33</v>
      </c>
      <c r="F1736" s="26">
        <v>97.2</v>
      </c>
    </row>
    <row r="1737" spans="1:6" x14ac:dyDescent="0.2">
      <c r="A1737" s="14">
        <v>45484</v>
      </c>
      <c r="B1737" s="15" t="s">
        <v>52</v>
      </c>
      <c r="C1737" s="2">
        <v>400000</v>
      </c>
      <c r="D1737" s="25">
        <v>100.090197</v>
      </c>
      <c r="E1737" s="25">
        <v>100.54</v>
      </c>
      <c r="F1737" s="26">
        <v>99.52</v>
      </c>
    </row>
    <row r="1738" spans="1:6" x14ac:dyDescent="0.2">
      <c r="A1738" s="14">
        <v>45485</v>
      </c>
      <c r="B1738" s="15" t="s">
        <v>52</v>
      </c>
      <c r="C1738" s="2">
        <v>400000</v>
      </c>
      <c r="D1738" s="25">
        <v>100.62705</v>
      </c>
      <c r="E1738" s="25">
        <v>100.86</v>
      </c>
      <c r="F1738" s="26">
        <v>100.22</v>
      </c>
    </row>
    <row r="1739" spans="1:6" x14ac:dyDescent="0.2">
      <c r="A1739" s="14">
        <v>45488</v>
      </c>
      <c r="B1739" s="15" t="s">
        <v>52</v>
      </c>
      <c r="C1739" s="2">
        <v>400000</v>
      </c>
      <c r="D1739" s="25">
        <v>100.608763</v>
      </c>
      <c r="E1739" s="25">
        <v>101.16</v>
      </c>
      <c r="F1739" s="26">
        <v>99.58</v>
      </c>
    </row>
    <row r="1740" spans="1:6" x14ac:dyDescent="0.2">
      <c r="A1740" s="14">
        <v>45489</v>
      </c>
      <c r="B1740" s="15" t="s">
        <v>52</v>
      </c>
      <c r="C1740" s="2">
        <v>400000</v>
      </c>
      <c r="D1740" s="25">
        <v>98.981975000000006</v>
      </c>
      <c r="E1740" s="25">
        <v>99.37</v>
      </c>
      <c r="F1740" s="26">
        <v>98.74</v>
      </c>
    </row>
    <row r="1741" spans="1:6" x14ac:dyDescent="0.2">
      <c r="A1741" s="14">
        <v>45490</v>
      </c>
      <c r="B1741" s="15" t="s">
        <v>52</v>
      </c>
      <c r="C1741" s="2">
        <v>400000</v>
      </c>
      <c r="D1741" s="25">
        <v>98.734516999999997</v>
      </c>
      <c r="E1741" s="25">
        <v>99.59</v>
      </c>
      <c r="F1741" s="26">
        <v>97.94</v>
      </c>
    </row>
    <row r="1742" spans="1:6" x14ac:dyDescent="0.2">
      <c r="A1742" s="14">
        <v>45491</v>
      </c>
      <c r="B1742" s="15" t="s">
        <v>52</v>
      </c>
      <c r="C1742" s="2">
        <v>400000</v>
      </c>
      <c r="D1742" s="25">
        <v>96.825642999999999</v>
      </c>
      <c r="E1742" s="25">
        <v>98.06</v>
      </c>
      <c r="F1742" s="26">
        <v>95.24</v>
      </c>
    </row>
    <row r="1743" spans="1:6" x14ac:dyDescent="0.2">
      <c r="A1743" s="14">
        <v>45492</v>
      </c>
      <c r="B1743" s="15" t="s">
        <v>52</v>
      </c>
      <c r="C1743" s="2">
        <v>400000</v>
      </c>
      <c r="D1743" s="25">
        <v>95.132662999999994</v>
      </c>
      <c r="E1743" s="25">
        <v>96.3</v>
      </c>
      <c r="F1743" s="26">
        <v>94.29</v>
      </c>
    </row>
    <row r="1744" spans="1:6" x14ac:dyDescent="0.2">
      <c r="A1744" s="14">
        <v>45495</v>
      </c>
      <c r="B1744" s="15" t="s">
        <v>52</v>
      </c>
      <c r="C1744" s="2">
        <v>400000</v>
      </c>
      <c r="D1744" s="25">
        <v>96.119280000000003</v>
      </c>
      <c r="E1744" s="25">
        <v>96.42</v>
      </c>
      <c r="F1744" s="26">
        <v>95.13</v>
      </c>
    </row>
    <row r="1745" spans="1:6" x14ac:dyDescent="0.2">
      <c r="A1745" s="14">
        <v>45496</v>
      </c>
      <c r="B1745" s="15" t="s">
        <v>52</v>
      </c>
      <c r="C1745" s="2">
        <v>400000</v>
      </c>
      <c r="D1745" s="25">
        <v>96.693594000000004</v>
      </c>
      <c r="E1745" s="25">
        <v>97.23</v>
      </c>
      <c r="F1745" s="26">
        <v>95.94</v>
      </c>
    </row>
    <row r="1746" spans="1:6" x14ac:dyDescent="0.2">
      <c r="A1746" s="14">
        <v>45497</v>
      </c>
      <c r="B1746" s="15" t="s">
        <v>52</v>
      </c>
      <c r="C1746" s="2">
        <v>400000</v>
      </c>
      <c r="D1746" s="25">
        <v>95.522011000000006</v>
      </c>
      <c r="E1746" s="25">
        <v>96.52</v>
      </c>
      <c r="F1746" s="26">
        <v>94.88</v>
      </c>
    </row>
    <row r="1747" spans="1:6" x14ac:dyDescent="0.2">
      <c r="A1747" s="14">
        <v>45498</v>
      </c>
      <c r="B1747" s="15" t="s">
        <v>52</v>
      </c>
      <c r="C1747" s="2">
        <v>400000</v>
      </c>
      <c r="D1747" s="25">
        <v>96.557788000000002</v>
      </c>
      <c r="E1747" s="25">
        <v>97.26</v>
      </c>
      <c r="F1747" s="26">
        <v>96.04</v>
      </c>
    </row>
    <row r="1748" spans="1:6" x14ac:dyDescent="0.2">
      <c r="A1748" s="14">
        <v>45499</v>
      </c>
      <c r="B1748" s="15" t="s">
        <v>52</v>
      </c>
      <c r="C1748" s="2">
        <v>400000</v>
      </c>
      <c r="D1748" s="25">
        <v>96.964348999999999</v>
      </c>
      <c r="E1748" s="25">
        <v>97.52</v>
      </c>
      <c r="F1748" s="26">
        <v>96.43</v>
      </c>
    </row>
    <row r="1749" spans="1:6" x14ac:dyDescent="0.2">
      <c r="A1749" s="14">
        <v>45502</v>
      </c>
      <c r="B1749" s="15" t="s">
        <v>52</v>
      </c>
      <c r="C1749" s="2">
        <v>400000</v>
      </c>
      <c r="D1749" s="25">
        <v>98.271389999999997</v>
      </c>
      <c r="E1749" s="25">
        <v>98.74</v>
      </c>
      <c r="F1749" s="26">
        <v>97.53</v>
      </c>
    </row>
    <row r="1750" spans="1:6" x14ac:dyDescent="0.2">
      <c r="A1750" s="14">
        <v>45503</v>
      </c>
      <c r="B1750" s="15" t="s">
        <v>52</v>
      </c>
      <c r="C1750" s="2">
        <v>400000</v>
      </c>
      <c r="D1750" s="25">
        <v>98.528993</v>
      </c>
      <c r="E1750" s="25">
        <v>98.92</v>
      </c>
      <c r="F1750" s="26">
        <v>97.75</v>
      </c>
    </row>
    <row r="1751" spans="1:6" x14ac:dyDescent="0.2">
      <c r="A1751" s="14">
        <v>45504</v>
      </c>
      <c r="B1751" s="15" t="s">
        <v>52</v>
      </c>
      <c r="C1751" s="2">
        <v>400000</v>
      </c>
      <c r="D1751" s="25">
        <v>98.667169999999999</v>
      </c>
      <c r="E1751" s="25">
        <v>99.12</v>
      </c>
      <c r="F1751" s="26">
        <v>98.07</v>
      </c>
    </row>
    <row r="1752" spans="1:6" x14ac:dyDescent="0.2">
      <c r="A1752" s="14">
        <v>45506</v>
      </c>
      <c r="B1752" s="15" t="s">
        <v>52</v>
      </c>
      <c r="C1752" s="2">
        <v>400000</v>
      </c>
      <c r="D1752" s="25">
        <v>97.337637000000001</v>
      </c>
      <c r="E1752" s="25">
        <v>97.95</v>
      </c>
      <c r="F1752" s="26">
        <v>96.75</v>
      </c>
    </row>
    <row r="1753" spans="1:6" x14ac:dyDescent="0.2">
      <c r="A1753" s="14">
        <v>45509</v>
      </c>
      <c r="B1753" s="15" t="s">
        <v>52</v>
      </c>
      <c r="C1753" s="2">
        <v>400000</v>
      </c>
      <c r="D1753" s="25">
        <v>94.364519000000001</v>
      </c>
      <c r="E1753" s="25">
        <v>95</v>
      </c>
      <c r="F1753" s="26">
        <v>93.63</v>
      </c>
    </row>
    <row r="1754" spans="1:6" x14ac:dyDescent="0.2">
      <c r="A1754" s="14">
        <v>45510</v>
      </c>
      <c r="B1754" s="15" t="s">
        <v>52</v>
      </c>
      <c r="C1754" s="2">
        <v>400000</v>
      </c>
      <c r="D1754" s="25">
        <v>92.905649999999994</v>
      </c>
      <c r="E1754" s="25">
        <v>93.81</v>
      </c>
      <c r="F1754" s="26">
        <v>92.15</v>
      </c>
    </row>
    <row r="1755" spans="1:6" x14ac:dyDescent="0.2">
      <c r="A1755" s="14">
        <v>45511</v>
      </c>
      <c r="B1755" s="15" t="s">
        <v>52</v>
      </c>
      <c r="C1755" s="2">
        <v>400000</v>
      </c>
      <c r="D1755" s="25">
        <v>95.552233999999999</v>
      </c>
      <c r="E1755" s="25">
        <v>97.03</v>
      </c>
      <c r="F1755" s="26">
        <v>94.32</v>
      </c>
    </row>
    <row r="1756" spans="1:6" x14ac:dyDescent="0.2">
      <c r="A1756" s="14">
        <v>45512</v>
      </c>
      <c r="B1756" s="15" t="s">
        <v>52</v>
      </c>
      <c r="C1756" s="2">
        <v>400000</v>
      </c>
      <c r="D1756" s="25">
        <v>95.607668000000004</v>
      </c>
      <c r="E1756" s="25">
        <v>96.33</v>
      </c>
      <c r="F1756" s="26">
        <v>95.23</v>
      </c>
    </row>
    <row r="1757" spans="1:6" x14ac:dyDescent="0.2">
      <c r="A1757" s="14">
        <v>45513</v>
      </c>
      <c r="B1757" s="15" t="s">
        <v>52</v>
      </c>
      <c r="C1757" s="2">
        <v>400000</v>
      </c>
      <c r="D1757" s="25">
        <v>96.584272999999996</v>
      </c>
      <c r="E1757" s="25">
        <v>97.02</v>
      </c>
      <c r="F1757" s="26">
        <v>96.06</v>
      </c>
    </row>
    <row r="1758" spans="1:6" x14ac:dyDescent="0.2">
      <c r="A1758" s="14">
        <v>45516</v>
      </c>
      <c r="B1758" s="15" t="s">
        <v>52</v>
      </c>
      <c r="C1758" s="2">
        <v>400000</v>
      </c>
      <c r="D1758" s="25">
        <v>96.946500999999998</v>
      </c>
      <c r="E1758" s="25">
        <v>97.28</v>
      </c>
      <c r="F1758" s="26">
        <v>96.74</v>
      </c>
    </row>
    <row r="1759" spans="1:6" x14ac:dyDescent="0.2">
      <c r="A1759" s="14">
        <v>45517</v>
      </c>
      <c r="B1759" s="15" t="s">
        <v>52</v>
      </c>
      <c r="C1759" s="2">
        <v>400000</v>
      </c>
      <c r="D1759" s="25">
        <v>96.582736999999995</v>
      </c>
      <c r="E1759" s="25">
        <v>97.04</v>
      </c>
      <c r="F1759" s="26">
        <v>95.95</v>
      </c>
    </row>
    <row r="1760" spans="1:6" x14ac:dyDescent="0.2">
      <c r="A1760" s="14">
        <v>45518</v>
      </c>
      <c r="B1760" s="15" t="s">
        <v>52</v>
      </c>
      <c r="C1760" s="2">
        <v>400000</v>
      </c>
      <c r="D1760" s="25">
        <v>97.735223000000005</v>
      </c>
      <c r="E1760" s="25">
        <v>98.16</v>
      </c>
      <c r="F1760" s="26">
        <v>97.42</v>
      </c>
    </row>
    <row r="1761" spans="1:6" x14ac:dyDescent="0.2">
      <c r="A1761" s="14">
        <v>45519</v>
      </c>
      <c r="B1761" s="15" t="s">
        <v>52</v>
      </c>
      <c r="C1761" s="2">
        <v>400000</v>
      </c>
      <c r="D1761" s="25">
        <v>98.870965999999996</v>
      </c>
      <c r="E1761" s="25">
        <v>99.35</v>
      </c>
      <c r="F1761" s="26">
        <v>98.41</v>
      </c>
    </row>
    <row r="1762" spans="1:6" x14ac:dyDescent="0.2">
      <c r="A1762" s="14">
        <v>45520</v>
      </c>
      <c r="B1762" s="15" t="s">
        <v>52</v>
      </c>
      <c r="C1762" s="2">
        <v>400000</v>
      </c>
      <c r="D1762" s="25">
        <v>99.632642000000004</v>
      </c>
      <c r="E1762" s="25">
        <v>99.92</v>
      </c>
      <c r="F1762" s="26">
        <v>98.9</v>
      </c>
    </row>
    <row r="1763" spans="1:6" x14ac:dyDescent="0.2">
      <c r="A1763" s="14">
        <v>45523</v>
      </c>
      <c r="B1763" s="15" t="s">
        <v>52</v>
      </c>
      <c r="C1763" s="2">
        <v>400000</v>
      </c>
      <c r="D1763" s="25">
        <v>99.775041000000002</v>
      </c>
      <c r="E1763" s="25">
        <v>100.4</v>
      </c>
      <c r="F1763" s="26">
        <v>99.5</v>
      </c>
    </row>
    <row r="1764" spans="1:6" x14ac:dyDescent="0.2">
      <c r="A1764" s="14">
        <v>45524</v>
      </c>
      <c r="B1764" s="15" t="s">
        <v>52</v>
      </c>
      <c r="C1764" s="2">
        <v>400000</v>
      </c>
      <c r="D1764" s="25">
        <v>100.538903</v>
      </c>
      <c r="E1764" s="25">
        <v>100.82</v>
      </c>
      <c r="F1764" s="26">
        <v>100.22</v>
      </c>
    </row>
    <row r="1765" spans="1:6" x14ac:dyDescent="0.2">
      <c r="A1765" s="14">
        <v>45525</v>
      </c>
      <c r="B1765" s="15" t="s">
        <v>52</v>
      </c>
      <c r="C1765" s="2">
        <v>400000</v>
      </c>
      <c r="D1765" s="25">
        <v>100.42396599999999</v>
      </c>
      <c r="E1765" s="25">
        <v>100.7</v>
      </c>
      <c r="F1765" s="26">
        <v>99.96</v>
      </c>
    </row>
    <row r="1766" spans="1:6" x14ac:dyDescent="0.2">
      <c r="A1766" s="14">
        <v>45526</v>
      </c>
      <c r="B1766" s="15" t="s">
        <v>52</v>
      </c>
      <c r="C1766" s="2">
        <v>400000</v>
      </c>
      <c r="D1766" s="25">
        <v>100.67465199999999</v>
      </c>
      <c r="E1766" s="25">
        <v>100.9</v>
      </c>
      <c r="F1766" s="26">
        <v>100.46</v>
      </c>
    </row>
    <row r="1767" spans="1:6" x14ac:dyDescent="0.2">
      <c r="A1767" s="14">
        <v>45527</v>
      </c>
      <c r="B1767" s="15" t="s">
        <v>52</v>
      </c>
      <c r="C1767" s="2">
        <v>400000</v>
      </c>
      <c r="D1767" s="25">
        <v>100.797918</v>
      </c>
      <c r="E1767" s="25">
        <v>101.1</v>
      </c>
      <c r="F1767" s="26">
        <v>100.6</v>
      </c>
    </row>
    <row r="1768" spans="1:6" x14ac:dyDescent="0.2">
      <c r="A1768" s="14">
        <v>45530</v>
      </c>
      <c r="B1768" s="15" t="s">
        <v>52</v>
      </c>
      <c r="C1768" s="2">
        <v>400000</v>
      </c>
      <c r="D1768" s="25">
        <v>100.99850600000001</v>
      </c>
      <c r="E1768" s="25">
        <v>101.18</v>
      </c>
      <c r="F1768" s="26">
        <v>100.7</v>
      </c>
    </row>
    <row r="1769" spans="1:6" x14ac:dyDescent="0.2">
      <c r="A1769" s="14">
        <v>45531</v>
      </c>
      <c r="B1769" s="15" t="s">
        <v>52</v>
      </c>
      <c r="C1769" s="2">
        <v>400000</v>
      </c>
      <c r="D1769" s="25">
        <v>101.111879</v>
      </c>
      <c r="E1769" s="25">
        <v>101.42</v>
      </c>
      <c r="F1769" s="26">
        <v>100.88</v>
      </c>
    </row>
    <row r="1770" spans="1:6" x14ac:dyDescent="0.2">
      <c r="A1770" s="14">
        <v>45532</v>
      </c>
      <c r="B1770" s="15" t="s">
        <v>52</v>
      </c>
      <c r="C1770" s="2">
        <v>400000</v>
      </c>
      <c r="D1770" s="25">
        <v>101.524536</v>
      </c>
      <c r="E1770" s="25">
        <v>101.9</v>
      </c>
      <c r="F1770" s="26">
        <v>101.08</v>
      </c>
    </row>
    <row r="1771" spans="1:6" x14ac:dyDescent="0.2">
      <c r="A1771" s="14">
        <v>45533</v>
      </c>
      <c r="B1771" s="15" t="s">
        <v>52</v>
      </c>
      <c r="C1771" s="2">
        <v>400000</v>
      </c>
      <c r="D1771" s="25">
        <v>101.848308</v>
      </c>
      <c r="E1771" s="25">
        <v>102.22</v>
      </c>
      <c r="F1771" s="26">
        <v>101.24</v>
      </c>
    </row>
    <row r="1772" spans="1:6" x14ac:dyDescent="0.2">
      <c r="A1772" s="14">
        <v>45534</v>
      </c>
      <c r="B1772" s="15" t="s">
        <v>52</v>
      </c>
      <c r="C1772" s="2">
        <v>400000</v>
      </c>
      <c r="D1772" s="25">
        <v>102.577905</v>
      </c>
      <c r="E1772" s="25">
        <v>102.76</v>
      </c>
      <c r="F1772" s="26">
        <v>102.14</v>
      </c>
    </row>
    <row r="1773" spans="1:6" x14ac:dyDescent="0.2">
      <c r="A1773" s="14">
        <v>45537</v>
      </c>
      <c r="B1773" s="15" t="s">
        <v>52</v>
      </c>
      <c r="C1773" s="2">
        <v>400000</v>
      </c>
      <c r="D1773" s="25">
        <v>102.332656</v>
      </c>
      <c r="E1773" s="25">
        <v>102.82</v>
      </c>
      <c r="F1773" s="26">
        <v>102.1</v>
      </c>
    </row>
    <row r="1774" spans="1:6" x14ac:dyDescent="0.2">
      <c r="A1774" s="14">
        <v>45538</v>
      </c>
      <c r="B1774" s="15" t="s">
        <v>52</v>
      </c>
      <c r="C1774" s="2">
        <v>400000</v>
      </c>
      <c r="D1774" s="25">
        <v>101.52435800000001</v>
      </c>
      <c r="E1774" s="25">
        <v>101.96</v>
      </c>
      <c r="F1774" s="26">
        <v>101.06</v>
      </c>
    </row>
    <row r="1775" spans="1:6" x14ac:dyDescent="0.2">
      <c r="A1775" s="14">
        <v>45539</v>
      </c>
      <c r="B1775" s="15" t="s">
        <v>52</v>
      </c>
      <c r="C1775" s="2">
        <v>400000</v>
      </c>
      <c r="D1775" s="25">
        <v>100.781695</v>
      </c>
      <c r="E1775" s="25">
        <v>101.08</v>
      </c>
      <c r="F1775" s="26">
        <v>100.26</v>
      </c>
    </row>
    <row r="1776" spans="1:6" x14ac:dyDescent="0.2">
      <c r="A1776" s="14">
        <v>45540</v>
      </c>
      <c r="B1776" s="15" t="s">
        <v>52</v>
      </c>
      <c r="C1776" s="2">
        <v>400000</v>
      </c>
      <c r="D1776" s="25">
        <v>99.750702000000004</v>
      </c>
      <c r="E1776" s="25">
        <v>100.38</v>
      </c>
      <c r="F1776" s="26">
        <v>99.02</v>
      </c>
    </row>
    <row r="1777" spans="1:6" x14ac:dyDescent="0.2">
      <c r="A1777" s="14">
        <v>45541</v>
      </c>
      <c r="B1777" s="15" t="s">
        <v>52</v>
      </c>
      <c r="C1777" s="2">
        <v>400000</v>
      </c>
      <c r="D1777" s="25">
        <v>98.733897999999996</v>
      </c>
      <c r="E1777" s="25">
        <v>99.63</v>
      </c>
      <c r="F1777" s="26">
        <v>97.8</v>
      </c>
    </row>
    <row r="1778" spans="1:6" x14ac:dyDescent="0.2">
      <c r="A1778" s="14">
        <v>45544</v>
      </c>
      <c r="B1778" s="15" t="s">
        <v>52</v>
      </c>
      <c r="C1778" s="2">
        <v>400000</v>
      </c>
      <c r="D1778" s="25">
        <v>99.270154000000005</v>
      </c>
      <c r="E1778" s="25">
        <v>99.75</v>
      </c>
      <c r="F1778" s="26">
        <v>99.07</v>
      </c>
    </row>
    <row r="1779" spans="1:6" x14ac:dyDescent="0.2">
      <c r="A1779" s="14">
        <v>45545</v>
      </c>
      <c r="B1779" s="15" t="s">
        <v>52</v>
      </c>
      <c r="C1779" s="2">
        <v>400000</v>
      </c>
      <c r="D1779" s="25">
        <v>99.275903</v>
      </c>
      <c r="E1779" s="25">
        <v>99.55</v>
      </c>
      <c r="F1779" s="26">
        <v>98.73</v>
      </c>
    </row>
    <row r="1780" spans="1:6" x14ac:dyDescent="0.2">
      <c r="A1780" s="14">
        <v>45546</v>
      </c>
      <c r="B1780" s="15" t="s">
        <v>52</v>
      </c>
      <c r="C1780" s="2">
        <v>400000</v>
      </c>
      <c r="D1780" s="25">
        <v>96.804316999999998</v>
      </c>
      <c r="E1780" s="25">
        <v>97.85</v>
      </c>
      <c r="F1780" s="26">
        <v>95.94</v>
      </c>
    </row>
    <row r="1781" spans="1:6" x14ac:dyDescent="0.2">
      <c r="A1781" s="14">
        <v>45547</v>
      </c>
      <c r="B1781" s="15" t="s">
        <v>52</v>
      </c>
      <c r="C1781" s="2">
        <v>400000</v>
      </c>
      <c r="D1781" s="25">
        <v>98.557646000000005</v>
      </c>
      <c r="E1781" s="25">
        <v>98.92</v>
      </c>
      <c r="F1781" s="26">
        <v>98.07</v>
      </c>
    </row>
    <row r="1782" spans="1:6" x14ac:dyDescent="0.2">
      <c r="A1782" s="14">
        <v>45548</v>
      </c>
      <c r="B1782" s="15" t="s">
        <v>52</v>
      </c>
      <c r="C1782" s="2">
        <v>400000</v>
      </c>
      <c r="D1782" s="25">
        <v>98.344480000000004</v>
      </c>
      <c r="E1782" s="25">
        <v>98.73</v>
      </c>
      <c r="F1782" s="26">
        <v>97.81</v>
      </c>
    </row>
    <row r="1783" spans="1:6" x14ac:dyDescent="0.2">
      <c r="A1783" s="14">
        <v>45551</v>
      </c>
      <c r="B1783" s="15" t="s">
        <v>52</v>
      </c>
      <c r="C1783" s="2">
        <v>400000</v>
      </c>
      <c r="D1783" s="25">
        <v>98.660753999999997</v>
      </c>
      <c r="E1783" s="25">
        <v>99</v>
      </c>
      <c r="F1783" s="26">
        <v>98.25</v>
      </c>
    </row>
    <row r="1784" spans="1:6" x14ac:dyDescent="0.2">
      <c r="A1784" s="14">
        <v>45552</v>
      </c>
      <c r="B1784" s="15" t="s">
        <v>52</v>
      </c>
      <c r="C1784" s="2">
        <v>400000</v>
      </c>
      <c r="D1784" s="25">
        <v>98.607448000000005</v>
      </c>
      <c r="E1784" s="25">
        <v>99.27</v>
      </c>
      <c r="F1784" s="26">
        <v>97.92</v>
      </c>
    </row>
    <row r="1785" spans="1:6" x14ac:dyDescent="0.2">
      <c r="A1785" s="14">
        <v>45553</v>
      </c>
      <c r="B1785" s="15" t="s">
        <v>52</v>
      </c>
      <c r="C1785" s="2">
        <v>400000</v>
      </c>
      <c r="D1785" s="25">
        <v>98.009006999999997</v>
      </c>
      <c r="E1785" s="25">
        <v>98.58</v>
      </c>
      <c r="F1785" s="26">
        <v>97.61</v>
      </c>
    </row>
    <row r="1786" spans="1:6" x14ac:dyDescent="0.2">
      <c r="A1786" s="14">
        <v>45554</v>
      </c>
      <c r="B1786" s="15" t="s">
        <v>52</v>
      </c>
      <c r="C1786" s="2">
        <v>400000</v>
      </c>
      <c r="D1786" s="25">
        <v>98.686107000000007</v>
      </c>
      <c r="E1786" s="25">
        <v>98.99</v>
      </c>
      <c r="F1786" s="26">
        <v>98.36</v>
      </c>
    </row>
    <row r="1787" spans="1:6" x14ac:dyDescent="0.2">
      <c r="A1787" s="14">
        <v>45555</v>
      </c>
      <c r="B1787" s="15" t="s">
        <v>52</v>
      </c>
      <c r="C1787" s="2">
        <v>400000</v>
      </c>
      <c r="D1787" s="25">
        <v>98.938094000000007</v>
      </c>
      <c r="E1787" s="25">
        <v>99.27</v>
      </c>
      <c r="F1787" s="26">
        <v>98.48</v>
      </c>
    </row>
    <row r="1788" spans="1:6" x14ac:dyDescent="0.2">
      <c r="A1788" s="14">
        <v>45558</v>
      </c>
      <c r="B1788" s="15" t="s">
        <v>52</v>
      </c>
      <c r="C1788" s="2">
        <v>400000</v>
      </c>
      <c r="D1788" s="25">
        <v>98.928860999999998</v>
      </c>
      <c r="E1788" s="25">
        <v>99.17</v>
      </c>
      <c r="F1788" s="26">
        <v>98.58</v>
      </c>
    </row>
    <row r="1789" spans="1:6" x14ac:dyDescent="0.2">
      <c r="A1789" s="14">
        <v>45559</v>
      </c>
      <c r="B1789" s="15" t="s">
        <v>52</v>
      </c>
      <c r="C1789" s="2">
        <v>400000</v>
      </c>
      <c r="D1789" s="25">
        <v>98.458057999999994</v>
      </c>
      <c r="E1789" s="25">
        <v>98.94</v>
      </c>
      <c r="F1789" s="26">
        <v>97.98</v>
      </c>
    </row>
    <row r="1790" spans="1:6" x14ac:dyDescent="0.2">
      <c r="A1790" s="14">
        <v>45560</v>
      </c>
      <c r="B1790" s="15" t="s">
        <v>52</v>
      </c>
      <c r="C1790" s="2">
        <v>400000</v>
      </c>
      <c r="D1790" s="25">
        <v>99.089191</v>
      </c>
      <c r="E1790" s="25">
        <v>99.35</v>
      </c>
      <c r="F1790" s="26">
        <v>98.55</v>
      </c>
    </row>
    <row r="1791" spans="1:6" x14ac:dyDescent="0.2">
      <c r="A1791" s="14">
        <v>45561</v>
      </c>
      <c r="B1791" s="15" t="s">
        <v>52</v>
      </c>
      <c r="C1791" s="2">
        <v>400000</v>
      </c>
      <c r="D1791" s="25">
        <v>98.246256000000002</v>
      </c>
      <c r="E1791" s="25">
        <v>99.94</v>
      </c>
      <c r="F1791" s="26">
        <v>97.03</v>
      </c>
    </row>
    <row r="1792" spans="1:6" x14ac:dyDescent="0.2">
      <c r="A1792" s="14">
        <v>45562</v>
      </c>
      <c r="B1792" s="15" t="s">
        <v>52</v>
      </c>
      <c r="C1792" s="2">
        <v>400000</v>
      </c>
      <c r="D1792" s="25">
        <v>97.914006999999998</v>
      </c>
      <c r="E1792" s="25">
        <v>98.25</v>
      </c>
      <c r="F1792" s="26">
        <v>97.44</v>
      </c>
    </row>
    <row r="1793" spans="1:6" x14ac:dyDescent="0.2">
      <c r="A1793" s="14">
        <v>45565</v>
      </c>
      <c r="B1793" s="15" t="s">
        <v>52</v>
      </c>
      <c r="C1793" s="2">
        <v>400000</v>
      </c>
      <c r="D1793" s="25">
        <v>97.328847999999994</v>
      </c>
      <c r="E1793" s="25">
        <v>97.64</v>
      </c>
      <c r="F1793" s="26">
        <v>97.1</v>
      </c>
    </row>
    <row r="1794" spans="1:6" x14ac:dyDescent="0.2">
      <c r="A1794" s="14">
        <v>45566</v>
      </c>
      <c r="B1794" s="15" t="s">
        <v>52</v>
      </c>
      <c r="C1794" s="2">
        <v>400000</v>
      </c>
      <c r="D1794" s="25">
        <v>97.536514999999994</v>
      </c>
      <c r="E1794" s="25">
        <v>97.9</v>
      </c>
      <c r="F1794" s="26">
        <v>97.02</v>
      </c>
    </row>
    <row r="1795" spans="1:6" x14ac:dyDescent="0.2">
      <c r="A1795" s="14">
        <v>45567</v>
      </c>
      <c r="B1795" s="15" t="s">
        <v>52</v>
      </c>
      <c r="C1795" s="2">
        <v>400000</v>
      </c>
      <c r="D1795" s="25">
        <v>97.192244000000002</v>
      </c>
      <c r="E1795" s="25">
        <v>97.62</v>
      </c>
      <c r="F1795" s="26">
        <v>96.86</v>
      </c>
    </row>
    <row r="1796" spans="1:6" x14ac:dyDescent="0.2">
      <c r="A1796" s="14">
        <v>45568</v>
      </c>
      <c r="B1796" s="15" t="s">
        <v>52</v>
      </c>
      <c r="C1796" s="2">
        <v>400000</v>
      </c>
      <c r="D1796" s="25">
        <v>97.943772999999993</v>
      </c>
      <c r="E1796" s="25">
        <v>98.15</v>
      </c>
      <c r="F1796" s="26">
        <v>97.39</v>
      </c>
    </row>
    <row r="1797" spans="1:6" x14ac:dyDescent="0.2">
      <c r="A1797" s="14">
        <v>45569</v>
      </c>
      <c r="B1797" s="15" t="s">
        <v>52</v>
      </c>
      <c r="C1797" s="2">
        <v>400000</v>
      </c>
      <c r="D1797" s="25">
        <v>97.338224999999994</v>
      </c>
      <c r="E1797" s="25">
        <v>97.82</v>
      </c>
      <c r="F1797" s="26">
        <v>97.06</v>
      </c>
    </row>
    <row r="1798" spans="1:6" x14ac:dyDescent="0.2">
      <c r="A1798" s="14">
        <v>45572</v>
      </c>
      <c r="B1798" s="15" t="s">
        <v>52</v>
      </c>
      <c r="C1798" s="2">
        <v>400000</v>
      </c>
      <c r="D1798" s="25">
        <v>97.906129000000007</v>
      </c>
      <c r="E1798" s="25">
        <v>98.23</v>
      </c>
      <c r="F1798" s="26">
        <v>97.37</v>
      </c>
    </row>
    <row r="1799" spans="1:6" x14ac:dyDescent="0.2">
      <c r="A1799" s="14">
        <v>45573</v>
      </c>
      <c r="B1799" s="15" t="s">
        <v>52</v>
      </c>
      <c r="C1799" s="2">
        <v>400000</v>
      </c>
      <c r="D1799" s="25">
        <v>97.805184999999994</v>
      </c>
      <c r="E1799" s="25">
        <v>98.12</v>
      </c>
      <c r="F1799" s="26">
        <v>97.41</v>
      </c>
    </row>
    <row r="1800" spans="1:6" x14ac:dyDescent="0.2">
      <c r="A1800" s="14">
        <v>45574</v>
      </c>
      <c r="B1800" s="15" t="s">
        <v>52</v>
      </c>
      <c r="C1800" s="2">
        <v>400000</v>
      </c>
      <c r="D1800" s="25">
        <v>98.790056000000007</v>
      </c>
      <c r="E1800" s="25">
        <v>99.26</v>
      </c>
      <c r="F1800" s="26">
        <v>98.29</v>
      </c>
    </row>
    <row r="1801" spans="1:6" x14ac:dyDescent="0.2">
      <c r="A1801" s="14">
        <v>45575</v>
      </c>
      <c r="B1801" s="15" t="s">
        <v>52</v>
      </c>
      <c r="C1801" s="2">
        <v>400000</v>
      </c>
      <c r="D1801" s="25">
        <v>99.538700000000006</v>
      </c>
      <c r="E1801" s="25">
        <v>100.04</v>
      </c>
      <c r="F1801" s="26">
        <v>98.96</v>
      </c>
    </row>
    <row r="1802" spans="1:6" ht="15" customHeight="1" x14ac:dyDescent="0.2">
      <c r="A1802" s="30">
        <v>45576</v>
      </c>
      <c r="B1802" s="31" t="s">
        <v>52</v>
      </c>
      <c r="C1802" s="32">
        <v>400000</v>
      </c>
      <c r="D1802" s="33">
        <v>98.998101000000005</v>
      </c>
      <c r="E1802" s="33">
        <v>99.68</v>
      </c>
      <c r="F1802" s="33">
        <v>98.61</v>
      </c>
    </row>
    <row r="1803" spans="1:6" x14ac:dyDescent="0.2">
      <c r="A1803" s="30">
        <v>45579</v>
      </c>
      <c r="B1803" s="31" t="s">
        <v>52</v>
      </c>
      <c r="C1803" s="32">
        <v>400000</v>
      </c>
      <c r="D1803" s="33">
        <v>100.229556</v>
      </c>
      <c r="E1803" s="33">
        <v>100.46</v>
      </c>
      <c r="F1803" s="33">
        <v>99.84</v>
      </c>
    </row>
    <row r="1804" spans="1:6" x14ac:dyDescent="0.2">
      <c r="A1804" s="30">
        <v>45580</v>
      </c>
      <c r="B1804" s="31" t="s">
        <v>52</v>
      </c>
      <c r="C1804" s="32">
        <v>400000</v>
      </c>
      <c r="D1804" s="33">
        <v>100.5</v>
      </c>
      <c r="E1804" s="33">
        <v>100.9</v>
      </c>
      <c r="F1804" s="33">
        <v>100.18</v>
      </c>
    </row>
    <row r="1805" spans="1:6" x14ac:dyDescent="0.2">
      <c r="A1805" s="30">
        <v>45581</v>
      </c>
      <c r="B1805" s="31" t="s">
        <v>52</v>
      </c>
      <c r="C1805" s="32">
        <v>400000</v>
      </c>
      <c r="D1805" s="33">
        <v>100.61794999999999</v>
      </c>
      <c r="E1805" s="33">
        <v>101.12</v>
      </c>
      <c r="F1805" s="33">
        <v>100.32</v>
      </c>
    </row>
    <row r="1806" spans="1:6" x14ac:dyDescent="0.2">
      <c r="A1806" s="30">
        <v>45582</v>
      </c>
      <c r="B1806" s="31" t="s">
        <v>52</v>
      </c>
      <c r="C1806" s="32">
        <v>400000</v>
      </c>
      <c r="D1806" s="33">
        <v>100.7743</v>
      </c>
      <c r="E1806" s="33">
        <v>101.14</v>
      </c>
      <c r="F1806" s="33">
        <v>100.08</v>
      </c>
    </row>
    <row r="1807" spans="1:6" x14ac:dyDescent="0.2">
      <c r="A1807" s="30">
        <v>45583</v>
      </c>
      <c r="B1807" s="31" t="s">
        <v>52</v>
      </c>
      <c r="C1807" s="32">
        <v>400000</v>
      </c>
      <c r="D1807" s="33">
        <v>101.05308100000001</v>
      </c>
      <c r="E1807" s="33">
        <v>101.24</v>
      </c>
      <c r="F1807" s="33">
        <v>100.7</v>
      </c>
    </row>
    <row r="1808" spans="1:6" x14ac:dyDescent="0.2">
      <c r="A1808" s="30">
        <v>45586</v>
      </c>
      <c r="B1808" s="31" t="s">
        <v>52</v>
      </c>
      <c r="C1808" s="32">
        <v>400000</v>
      </c>
      <c r="D1808" s="33">
        <v>100.989045</v>
      </c>
      <c r="E1808" s="33">
        <v>101.26</v>
      </c>
      <c r="F1808" s="33">
        <v>100.74</v>
      </c>
    </row>
    <row r="1809" spans="1:6" x14ac:dyDescent="0.2">
      <c r="A1809" s="30">
        <v>45587</v>
      </c>
      <c r="B1809" s="31" t="s">
        <v>52</v>
      </c>
      <c r="C1809" s="32">
        <v>400000</v>
      </c>
      <c r="D1809" s="33">
        <v>99.170410000000004</v>
      </c>
      <c r="E1809" s="33">
        <v>99.92</v>
      </c>
      <c r="F1809" s="33">
        <v>98.69</v>
      </c>
    </row>
    <row r="1810" spans="1:6" x14ac:dyDescent="0.2">
      <c r="A1810" s="30">
        <v>45588</v>
      </c>
      <c r="B1810" s="31" t="s">
        <v>52</v>
      </c>
      <c r="C1810" s="32">
        <v>400000</v>
      </c>
      <c r="D1810" s="33">
        <v>99.107197999999997</v>
      </c>
      <c r="E1810" s="33">
        <v>99.58</v>
      </c>
      <c r="F1810" s="33">
        <v>98.9</v>
      </c>
    </row>
    <row r="1811" spans="1:6" x14ac:dyDescent="0.2">
      <c r="A1811" s="30">
        <v>45589</v>
      </c>
      <c r="B1811" s="31" t="s">
        <v>52</v>
      </c>
      <c r="C1811" s="32">
        <v>400000</v>
      </c>
      <c r="D1811" s="33">
        <v>98.989241000000007</v>
      </c>
      <c r="E1811" s="33">
        <v>99.27</v>
      </c>
      <c r="F1811" s="33">
        <v>98.73</v>
      </c>
    </row>
    <row r="1812" spans="1:6" x14ac:dyDescent="0.2">
      <c r="A1812" s="30">
        <v>45590</v>
      </c>
      <c r="B1812" s="31" t="s">
        <v>52</v>
      </c>
      <c r="C1812" s="32">
        <v>400000</v>
      </c>
      <c r="D1812" s="33">
        <v>98.561612999999994</v>
      </c>
      <c r="E1812" s="33">
        <v>98.93</v>
      </c>
      <c r="F1812" s="33">
        <v>97.96</v>
      </c>
    </row>
    <row r="1813" spans="1:6" x14ac:dyDescent="0.2">
      <c r="A1813" s="30">
        <v>45593</v>
      </c>
      <c r="B1813" s="31" t="s">
        <v>52</v>
      </c>
      <c r="C1813" s="32">
        <v>400000</v>
      </c>
      <c r="D1813" s="33">
        <v>98.904714999999996</v>
      </c>
      <c r="E1813" s="33">
        <v>99.84</v>
      </c>
      <c r="F1813" s="33">
        <v>98.27</v>
      </c>
    </row>
    <row r="1814" spans="1:6" x14ac:dyDescent="0.2">
      <c r="A1814" s="30">
        <v>45594</v>
      </c>
      <c r="B1814" s="31" t="s">
        <v>52</v>
      </c>
      <c r="C1814" s="32">
        <v>400000</v>
      </c>
      <c r="D1814" s="33">
        <v>96.956053999999995</v>
      </c>
      <c r="E1814" s="33">
        <v>97.92</v>
      </c>
      <c r="F1814" s="33">
        <v>96.24</v>
      </c>
    </row>
    <row r="1815" spans="1:6" x14ac:dyDescent="0.2">
      <c r="A1815" s="30">
        <v>45595</v>
      </c>
      <c r="B1815" s="31" t="s">
        <v>52</v>
      </c>
      <c r="C1815" s="32">
        <v>400000</v>
      </c>
      <c r="D1815" s="33">
        <v>96.023460999999998</v>
      </c>
      <c r="E1815" s="33">
        <v>96.52</v>
      </c>
      <c r="F1815" s="33">
        <v>95.4</v>
      </c>
    </row>
    <row r="1816" spans="1:6" x14ac:dyDescent="0.2">
      <c r="A1816" s="30">
        <v>45596</v>
      </c>
      <c r="B1816" s="31" t="s">
        <v>52</v>
      </c>
      <c r="C1816" s="32">
        <v>400000</v>
      </c>
      <c r="D1816" s="33">
        <v>94.065826000000001</v>
      </c>
      <c r="E1816" s="33">
        <v>94.95</v>
      </c>
      <c r="F1816" s="33">
        <v>93.5</v>
      </c>
    </row>
    <row r="1817" spans="1:6" x14ac:dyDescent="0.2">
      <c r="A1817" s="30">
        <v>45597</v>
      </c>
      <c r="B1817" s="31" t="s">
        <v>52</v>
      </c>
      <c r="C1817" s="32">
        <v>400000</v>
      </c>
      <c r="D1817" s="33">
        <v>95.005236999999994</v>
      </c>
      <c r="E1817" s="33">
        <v>95.67</v>
      </c>
      <c r="F1817" s="33">
        <v>94.49</v>
      </c>
    </row>
    <row r="1818" spans="1:6" x14ac:dyDescent="0.2">
      <c r="A1818" s="30">
        <v>45600</v>
      </c>
      <c r="B1818" s="31" t="s">
        <v>52</v>
      </c>
      <c r="C1818" s="32">
        <v>400000</v>
      </c>
      <c r="D1818" s="33">
        <v>95.878713000000005</v>
      </c>
      <c r="E1818" s="33">
        <v>96.37</v>
      </c>
      <c r="F1818" s="33">
        <v>95.44</v>
      </c>
    </row>
    <row r="1819" spans="1:6" x14ac:dyDescent="0.2">
      <c r="A1819" s="30">
        <v>45601</v>
      </c>
      <c r="B1819" s="31" t="s">
        <v>52</v>
      </c>
      <c r="C1819" s="32">
        <v>400000</v>
      </c>
      <c r="D1819" s="33">
        <v>95.052496000000005</v>
      </c>
      <c r="E1819" s="33">
        <v>95.83</v>
      </c>
      <c r="F1819" s="33">
        <v>93.93</v>
      </c>
    </row>
    <row r="1820" spans="1:6" x14ac:dyDescent="0.2">
      <c r="A1820" s="30">
        <v>45602</v>
      </c>
      <c r="B1820" s="31" t="s">
        <v>52</v>
      </c>
      <c r="C1820" s="32">
        <v>400000</v>
      </c>
      <c r="D1820" s="33">
        <v>95.151719999999997</v>
      </c>
      <c r="E1820" s="33">
        <v>95.84</v>
      </c>
      <c r="F1820" s="33">
        <v>93.6</v>
      </c>
    </row>
    <row r="1821" spans="1:6" x14ac:dyDescent="0.2">
      <c r="A1821" s="30">
        <v>45603</v>
      </c>
      <c r="B1821" s="31" t="s">
        <v>52</v>
      </c>
      <c r="C1821" s="32">
        <v>400000</v>
      </c>
      <c r="D1821" s="33">
        <v>93.645910000000001</v>
      </c>
      <c r="E1821" s="33">
        <v>94.01</v>
      </c>
      <c r="F1821" s="33">
        <v>92.85</v>
      </c>
    </row>
    <row r="1822" spans="1:6" x14ac:dyDescent="0.2">
      <c r="A1822" s="30">
        <v>45604</v>
      </c>
      <c r="B1822" s="31" t="s">
        <v>52</v>
      </c>
      <c r="C1822" s="32">
        <v>400000</v>
      </c>
      <c r="D1822" s="33">
        <v>93.256579000000002</v>
      </c>
      <c r="E1822" s="33">
        <v>93.64</v>
      </c>
      <c r="F1822" s="33">
        <v>92.93</v>
      </c>
    </row>
    <row r="1823" spans="1:6" ht="15" customHeight="1" x14ac:dyDescent="0.2">
      <c r="A1823" s="30">
        <v>45607</v>
      </c>
      <c r="B1823" s="31" t="s">
        <v>52</v>
      </c>
      <c r="C1823" s="32">
        <v>400000</v>
      </c>
      <c r="D1823" s="33">
        <v>93.344885000000005</v>
      </c>
      <c r="E1823" s="33">
        <v>93.67</v>
      </c>
      <c r="F1823" s="33">
        <v>93.03</v>
      </c>
    </row>
    <row r="1824" spans="1:6" ht="15" customHeight="1" x14ac:dyDescent="0.2">
      <c r="A1824" s="30">
        <v>45608</v>
      </c>
      <c r="B1824" s="31" t="s">
        <v>52</v>
      </c>
      <c r="C1824" s="32">
        <v>400000</v>
      </c>
      <c r="D1824" s="33">
        <v>92.753827000000001</v>
      </c>
      <c r="E1824" s="33">
        <v>92.99</v>
      </c>
      <c r="F1824" s="33">
        <v>92.24</v>
      </c>
    </row>
    <row r="1825" spans="1:6" ht="15" customHeight="1" x14ac:dyDescent="0.2">
      <c r="A1825" s="30">
        <v>45609</v>
      </c>
      <c r="B1825" s="31" t="s">
        <v>52</v>
      </c>
      <c r="C1825" s="32">
        <v>400000</v>
      </c>
      <c r="D1825" s="33">
        <v>91.971051000000003</v>
      </c>
      <c r="E1825" s="33">
        <v>92.42</v>
      </c>
      <c r="F1825" s="33">
        <v>91.62</v>
      </c>
    </row>
    <row r="1826" spans="1:6" ht="15" customHeight="1" x14ac:dyDescent="0.2">
      <c r="A1826" s="30">
        <v>45610</v>
      </c>
      <c r="B1826" s="31" t="s">
        <v>52</v>
      </c>
      <c r="C1826" s="32">
        <v>400000</v>
      </c>
      <c r="D1826" s="33">
        <v>92.363558999999995</v>
      </c>
      <c r="E1826" s="33">
        <v>92.79</v>
      </c>
      <c r="F1826" s="33">
        <v>91.78</v>
      </c>
    </row>
    <row r="1827" spans="1:6" ht="15" customHeight="1" x14ac:dyDescent="0.2">
      <c r="A1827" s="30">
        <v>45611</v>
      </c>
      <c r="B1827" s="31" t="s">
        <v>52</v>
      </c>
      <c r="C1827" s="32">
        <v>400000</v>
      </c>
      <c r="D1827" s="33">
        <v>91.790898999999996</v>
      </c>
      <c r="E1827" s="33">
        <v>92.16</v>
      </c>
      <c r="F1827" s="33">
        <v>91.31</v>
      </c>
    </row>
    <row r="1828" spans="1:6" ht="15" customHeight="1" x14ac:dyDescent="0.2">
      <c r="A1828" s="30">
        <v>45614</v>
      </c>
      <c r="B1828" s="31" t="s">
        <v>52</v>
      </c>
      <c r="C1828" s="32">
        <v>400000</v>
      </c>
      <c r="D1828" s="33">
        <v>91.043816000000007</v>
      </c>
      <c r="E1828" s="33">
        <v>91.35</v>
      </c>
      <c r="F1828" s="33">
        <v>90.75</v>
      </c>
    </row>
    <row r="1829" spans="1:6" x14ac:dyDescent="0.2">
      <c r="A1829" s="30">
        <v>45615</v>
      </c>
      <c r="B1829" s="31" t="s">
        <v>52</v>
      </c>
      <c r="C1829" s="32">
        <v>400000</v>
      </c>
      <c r="D1829" s="33">
        <v>90.877818000000005</v>
      </c>
      <c r="E1829" s="33">
        <v>91.61</v>
      </c>
      <c r="F1829" s="33">
        <v>90.23</v>
      </c>
    </row>
    <row r="1830" spans="1:6" x14ac:dyDescent="0.2">
      <c r="A1830" s="30">
        <v>45616</v>
      </c>
      <c r="B1830" s="31" t="s">
        <v>52</v>
      </c>
      <c r="C1830" s="32">
        <v>400000</v>
      </c>
      <c r="D1830" s="33">
        <v>91.125439999999998</v>
      </c>
      <c r="E1830" s="33">
        <v>91.51</v>
      </c>
      <c r="F1830" s="33">
        <v>90.83</v>
      </c>
    </row>
    <row r="1831" spans="1:6" x14ac:dyDescent="0.2">
      <c r="A1831" s="30">
        <v>45617</v>
      </c>
      <c r="B1831" s="31" t="s">
        <v>52</v>
      </c>
      <c r="C1831" s="32">
        <v>400000</v>
      </c>
      <c r="D1831" s="33">
        <v>91.258055999999996</v>
      </c>
      <c r="E1831" s="33">
        <v>91.57</v>
      </c>
      <c r="F1831" s="33">
        <v>90.86</v>
      </c>
    </row>
    <row r="1832" spans="1:6" x14ac:dyDescent="0.2">
      <c r="A1832" s="30">
        <v>45618</v>
      </c>
      <c r="B1832" s="31" t="s">
        <v>52</v>
      </c>
      <c r="C1832" s="32">
        <v>400000</v>
      </c>
      <c r="D1832" s="33">
        <v>93.067526999999998</v>
      </c>
      <c r="E1832" s="33">
        <v>94.02</v>
      </c>
      <c r="F1832" s="33">
        <v>92.3</v>
      </c>
    </row>
    <row r="1833" spans="1:6" x14ac:dyDescent="0.2">
      <c r="A1833" s="30">
        <v>45621</v>
      </c>
      <c r="B1833" s="31" t="s">
        <v>52</v>
      </c>
      <c r="C1833" s="32">
        <v>400000</v>
      </c>
      <c r="D1833" s="33">
        <v>92.488253</v>
      </c>
      <c r="E1833" s="33">
        <v>93.11</v>
      </c>
      <c r="F1833" s="33">
        <v>92.19</v>
      </c>
    </row>
    <row r="1834" spans="1:6" x14ac:dyDescent="0.2">
      <c r="A1834" s="30">
        <v>45622</v>
      </c>
      <c r="B1834" s="31" t="s">
        <v>52</v>
      </c>
      <c r="C1834" s="32">
        <v>400000</v>
      </c>
      <c r="D1834" s="33">
        <v>92.013476999999995</v>
      </c>
      <c r="E1834" s="33">
        <v>92.44</v>
      </c>
      <c r="F1834" s="33">
        <v>91.66</v>
      </c>
    </row>
    <row r="1835" spans="1:6" x14ac:dyDescent="0.2">
      <c r="A1835" s="30">
        <v>45623</v>
      </c>
      <c r="B1835" s="31" t="s">
        <v>52</v>
      </c>
      <c r="C1835" s="32">
        <v>400000</v>
      </c>
      <c r="D1835" s="33">
        <v>92.234170000000006</v>
      </c>
      <c r="E1835" s="33">
        <v>92.68</v>
      </c>
      <c r="F1835" s="33">
        <v>91.74</v>
      </c>
    </row>
    <row r="1836" spans="1:6" x14ac:dyDescent="0.2">
      <c r="A1836" s="30">
        <v>45624</v>
      </c>
      <c r="B1836" s="31" t="s">
        <v>52</v>
      </c>
      <c r="C1836" s="32">
        <v>400000</v>
      </c>
      <c r="D1836" s="33">
        <v>93.258761000000007</v>
      </c>
      <c r="E1836" s="33">
        <v>93.54</v>
      </c>
      <c r="F1836" s="33">
        <v>93.02</v>
      </c>
    </row>
    <row r="1837" spans="1:6" x14ac:dyDescent="0.2">
      <c r="A1837" s="30">
        <v>45625</v>
      </c>
      <c r="B1837" s="31" t="s">
        <v>52</v>
      </c>
      <c r="C1837" s="32">
        <v>400000</v>
      </c>
      <c r="D1837" s="33">
        <v>93.204485000000005</v>
      </c>
      <c r="E1837" s="33">
        <v>93.53</v>
      </c>
      <c r="F1837" s="33">
        <v>92.57</v>
      </c>
    </row>
    <row r="1838" spans="1:6" x14ac:dyDescent="0.2">
      <c r="A1838" s="30">
        <v>45628</v>
      </c>
      <c r="B1838" s="31" t="s">
        <v>52</v>
      </c>
      <c r="C1838" s="32">
        <v>400000</v>
      </c>
      <c r="D1838" s="33">
        <v>93.359202999999994</v>
      </c>
      <c r="E1838" s="33">
        <v>93.76</v>
      </c>
      <c r="F1838" s="33">
        <v>92.91</v>
      </c>
    </row>
    <row r="1839" spans="1:6" x14ac:dyDescent="0.2">
      <c r="A1839" s="30">
        <v>45629</v>
      </c>
      <c r="B1839" s="31" t="s">
        <v>52</v>
      </c>
      <c r="C1839" s="32">
        <v>400000</v>
      </c>
      <c r="D1839" s="33">
        <v>93.196717000000007</v>
      </c>
      <c r="E1839" s="33">
        <v>93.59</v>
      </c>
      <c r="F1839" s="33">
        <v>92.78</v>
      </c>
    </row>
    <row r="1840" spans="1:6" x14ac:dyDescent="0.2">
      <c r="A1840" s="30">
        <v>45630</v>
      </c>
      <c r="B1840" s="31" t="s">
        <v>52</v>
      </c>
      <c r="C1840" s="32">
        <v>400000</v>
      </c>
      <c r="D1840" s="33">
        <v>90.947183999999993</v>
      </c>
      <c r="E1840" s="33">
        <v>91.56</v>
      </c>
      <c r="F1840" s="33">
        <v>89.93</v>
      </c>
    </row>
    <row r="1841" spans="1:6" x14ac:dyDescent="0.2">
      <c r="A1841" s="30">
        <v>45631</v>
      </c>
      <c r="B1841" s="31" t="s">
        <v>52</v>
      </c>
      <c r="C1841" s="32">
        <v>400000</v>
      </c>
      <c r="D1841" s="33">
        <v>90.770646999999997</v>
      </c>
      <c r="E1841" s="33">
        <v>91.24</v>
      </c>
      <c r="F1841" s="33">
        <v>90.42</v>
      </c>
    </row>
    <row r="1842" spans="1:6" x14ac:dyDescent="0.2">
      <c r="A1842" s="30">
        <v>45632</v>
      </c>
      <c r="B1842" s="31" t="s">
        <v>52</v>
      </c>
      <c r="C1842" s="32">
        <v>400000</v>
      </c>
      <c r="D1842" s="33">
        <v>90.230532999999994</v>
      </c>
      <c r="E1842" s="33">
        <v>90.56</v>
      </c>
      <c r="F1842" s="33">
        <v>89.98</v>
      </c>
    </row>
    <row r="1843" spans="1:6" x14ac:dyDescent="0.2">
      <c r="A1843" s="30">
        <v>45635</v>
      </c>
      <c r="B1843" s="31" t="s">
        <v>52</v>
      </c>
      <c r="C1843" s="32">
        <v>400000</v>
      </c>
      <c r="D1843" s="33">
        <v>89.365436000000003</v>
      </c>
      <c r="E1843" s="33">
        <v>89.83</v>
      </c>
      <c r="F1843" s="33">
        <v>89.09</v>
      </c>
    </row>
    <row r="1844" spans="1:6" x14ac:dyDescent="0.2">
      <c r="A1844" s="30">
        <v>45636</v>
      </c>
      <c r="B1844" s="31" t="s">
        <v>52</v>
      </c>
      <c r="C1844" s="32">
        <v>400000</v>
      </c>
      <c r="D1844" s="33">
        <v>89.314817000000005</v>
      </c>
      <c r="E1844" s="33">
        <v>89.69</v>
      </c>
      <c r="F1844" s="33">
        <v>88.89</v>
      </c>
    </row>
    <row r="1845" spans="1:6" x14ac:dyDescent="0.2">
      <c r="A1845" s="30">
        <v>45637</v>
      </c>
      <c r="B1845" s="31" t="s">
        <v>52</v>
      </c>
      <c r="C1845" s="32">
        <v>400000</v>
      </c>
      <c r="D1845" s="33">
        <v>88.318324000000004</v>
      </c>
      <c r="E1845" s="33">
        <v>88.66</v>
      </c>
      <c r="F1845" s="33">
        <v>87.88</v>
      </c>
    </row>
    <row r="1846" spans="1:6" x14ac:dyDescent="0.2">
      <c r="A1846" s="30">
        <v>45638</v>
      </c>
      <c r="B1846" s="31" t="s">
        <v>52</v>
      </c>
      <c r="C1846" s="32">
        <v>400000</v>
      </c>
      <c r="D1846" s="33">
        <v>87.981871999999996</v>
      </c>
      <c r="E1846" s="33">
        <v>88.43</v>
      </c>
      <c r="F1846" s="33">
        <v>87.25</v>
      </c>
    </row>
    <row r="1847" spans="1:6" x14ac:dyDescent="0.2">
      <c r="A1847" s="30">
        <v>45639</v>
      </c>
      <c r="B1847" s="31" t="s">
        <v>52</v>
      </c>
      <c r="C1847" s="32">
        <v>400000</v>
      </c>
      <c r="D1847" s="33">
        <v>87.839170999999993</v>
      </c>
      <c r="E1847" s="33">
        <v>88.09</v>
      </c>
      <c r="F1847" s="33">
        <v>87.51</v>
      </c>
    </row>
    <row r="1848" spans="1:6" x14ac:dyDescent="0.2">
      <c r="A1848" s="30">
        <v>45642</v>
      </c>
      <c r="B1848" s="31" t="s">
        <v>52</v>
      </c>
      <c r="C1848" s="32">
        <v>400000</v>
      </c>
      <c r="D1848" s="33">
        <v>87.776257000000001</v>
      </c>
      <c r="E1848" s="33">
        <v>88.16</v>
      </c>
      <c r="F1848" s="33">
        <v>87.48</v>
      </c>
    </row>
    <row r="1849" spans="1:6" x14ac:dyDescent="0.2">
      <c r="A1849" s="30">
        <v>45643</v>
      </c>
      <c r="B1849" s="31" t="s">
        <v>52</v>
      </c>
      <c r="C1849" s="32">
        <v>400000</v>
      </c>
      <c r="D1849" s="33">
        <v>87.987945999999994</v>
      </c>
      <c r="E1849" s="33">
        <v>88.78</v>
      </c>
      <c r="F1849" s="33">
        <v>87.22</v>
      </c>
    </row>
    <row r="1850" spans="1:6" x14ac:dyDescent="0.2">
      <c r="A1850" s="30">
        <v>45644</v>
      </c>
      <c r="B1850" s="31" t="s">
        <v>52</v>
      </c>
      <c r="C1850" s="32">
        <v>400000</v>
      </c>
      <c r="D1850" s="33">
        <v>88.354057999999995</v>
      </c>
      <c r="E1850" s="33">
        <v>88.67</v>
      </c>
      <c r="F1850" s="33">
        <v>88.01</v>
      </c>
    </row>
    <row r="1851" spans="1:6" x14ac:dyDescent="0.2">
      <c r="A1851" s="30">
        <v>45645</v>
      </c>
      <c r="B1851" s="31" t="s">
        <v>52</v>
      </c>
      <c r="C1851" s="32">
        <v>400000</v>
      </c>
      <c r="D1851" s="33">
        <v>87.472710000000006</v>
      </c>
      <c r="E1851" s="33">
        <v>88.08</v>
      </c>
      <c r="F1851" s="33">
        <v>86.91</v>
      </c>
    </row>
    <row r="1852" spans="1:6" x14ac:dyDescent="0.2">
      <c r="A1852" s="30">
        <v>45646</v>
      </c>
      <c r="B1852" s="31" t="s">
        <v>52</v>
      </c>
      <c r="C1852" s="32">
        <v>400000</v>
      </c>
      <c r="D1852" s="33">
        <v>86.300478999999996</v>
      </c>
      <c r="E1852" s="33">
        <v>86.92</v>
      </c>
      <c r="F1852" s="33">
        <v>85.89</v>
      </c>
    </row>
    <row r="1853" spans="1:6" x14ac:dyDescent="0.2">
      <c r="A1853" s="30">
        <v>45649</v>
      </c>
      <c r="B1853" s="31" t="s">
        <v>52</v>
      </c>
      <c r="C1853" s="32">
        <v>400000</v>
      </c>
      <c r="D1853" s="33">
        <v>87.484645</v>
      </c>
      <c r="E1853" s="33">
        <v>88</v>
      </c>
      <c r="F1853" s="33">
        <v>86.78</v>
      </c>
    </row>
    <row r="1854" spans="1:6" x14ac:dyDescent="0.2">
      <c r="A1854" s="30">
        <v>45653</v>
      </c>
      <c r="B1854" s="31" t="s">
        <v>52</v>
      </c>
      <c r="C1854" s="32">
        <v>400000</v>
      </c>
      <c r="D1854" s="33">
        <v>88.261618999999996</v>
      </c>
      <c r="E1854" s="33">
        <v>88.75</v>
      </c>
      <c r="F1854" s="33">
        <v>87.87</v>
      </c>
    </row>
    <row r="1855" spans="1:6" x14ac:dyDescent="0.2">
      <c r="A1855" s="30">
        <v>45656</v>
      </c>
      <c r="B1855" s="31" t="s">
        <v>52</v>
      </c>
      <c r="C1855" s="32">
        <v>400000</v>
      </c>
      <c r="D1855" s="33">
        <v>88.900599999999997</v>
      </c>
      <c r="E1855" s="33">
        <v>89.29</v>
      </c>
      <c r="F1855" s="33">
        <v>88.45</v>
      </c>
    </row>
    <row r="1856" spans="1:6" x14ac:dyDescent="0.2">
      <c r="A1856" s="30">
        <v>45660</v>
      </c>
      <c r="B1856" s="31" t="s">
        <v>52</v>
      </c>
      <c r="C1856" s="32">
        <v>400000</v>
      </c>
      <c r="D1856" s="33">
        <v>88.824923999999996</v>
      </c>
      <c r="E1856" s="33">
        <v>89.25</v>
      </c>
      <c r="F1856" s="33">
        <v>88.61</v>
      </c>
    </row>
    <row r="1857" spans="1:6" x14ac:dyDescent="0.2">
      <c r="A1857" s="30">
        <v>45663</v>
      </c>
      <c r="B1857" s="31" t="s">
        <v>52</v>
      </c>
      <c r="C1857" s="32">
        <v>400000</v>
      </c>
      <c r="D1857" s="33">
        <v>88.828149999999994</v>
      </c>
      <c r="E1857" s="33">
        <v>89.21</v>
      </c>
      <c r="F1857" s="33">
        <v>88.5</v>
      </c>
    </row>
    <row r="1858" spans="1:6" x14ac:dyDescent="0.2">
      <c r="A1858" s="30">
        <v>45664</v>
      </c>
      <c r="B1858" s="31" t="s">
        <v>52</v>
      </c>
      <c r="C1858" s="32">
        <v>400000</v>
      </c>
      <c r="D1858" s="33">
        <v>89.289237999999997</v>
      </c>
      <c r="E1858" s="33">
        <v>90.35</v>
      </c>
      <c r="F1858" s="33">
        <v>88.21</v>
      </c>
    </row>
    <row r="1859" spans="1:6" x14ac:dyDescent="0.2">
      <c r="A1859" s="30">
        <v>45665</v>
      </c>
      <c r="B1859" s="31" t="s">
        <v>52</v>
      </c>
      <c r="C1859" s="32">
        <v>400000</v>
      </c>
      <c r="D1859" s="33">
        <v>90.761375000000001</v>
      </c>
      <c r="E1859" s="33">
        <v>91.2</v>
      </c>
      <c r="F1859" s="33">
        <v>89.91</v>
      </c>
    </row>
    <row r="1860" spans="1:6" x14ac:dyDescent="0.2">
      <c r="A1860" s="30">
        <v>45666</v>
      </c>
      <c r="B1860" s="31" t="s">
        <v>52</v>
      </c>
      <c r="C1860" s="32">
        <v>400000</v>
      </c>
      <c r="D1860" s="33">
        <v>91.715502999999998</v>
      </c>
      <c r="E1860" s="33">
        <v>92.14</v>
      </c>
      <c r="F1860" s="33">
        <v>91.01</v>
      </c>
    </row>
    <row r="1861" spans="1:6" x14ac:dyDescent="0.2">
      <c r="A1861" s="30">
        <v>45667</v>
      </c>
      <c r="B1861" s="31" t="s">
        <v>52</v>
      </c>
      <c r="C1861" s="32">
        <v>400000</v>
      </c>
      <c r="D1861" s="33">
        <v>91.405225999999999</v>
      </c>
      <c r="E1861" s="33">
        <v>91.68</v>
      </c>
      <c r="F1861" s="33">
        <v>91.08</v>
      </c>
    </row>
    <row r="1862" spans="1:6" x14ac:dyDescent="0.2">
      <c r="A1862" s="30">
        <v>45670</v>
      </c>
      <c r="B1862" s="31" t="s">
        <v>52</v>
      </c>
      <c r="C1862" s="32">
        <v>400000</v>
      </c>
      <c r="D1862" s="33">
        <v>90.6023</v>
      </c>
      <c r="E1862" s="33">
        <v>91.08</v>
      </c>
      <c r="F1862" s="33">
        <v>90.31</v>
      </c>
    </row>
    <row r="1863" spans="1:6" x14ac:dyDescent="0.2">
      <c r="A1863" s="30">
        <v>45671</v>
      </c>
      <c r="B1863" s="31" t="s">
        <v>52</v>
      </c>
      <c r="C1863" s="32">
        <v>400000</v>
      </c>
      <c r="D1863" s="33">
        <v>90.791939999999997</v>
      </c>
      <c r="E1863" s="33">
        <v>91.18</v>
      </c>
      <c r="F1863" s="33">
        <v>90.24</v>
      </c>
    </row>
    <row r="1864" spans="1:6" x14ac:dyDescent="0.2">
      <c r="A1864" s="30">
        <v>45672</v>
      </c>
      <c r="B1864" s="31" t="s">
        <v>52</v>
      </c>
      <c r="C1864" s="32">
        <v>400000</v>
      </c>
      <c r="D1864" s="33">
        <v>90.370999999999995</v>
      </c>
      <c r="E1864" s="33">
        <v>90.82</v>
      </c>
      <c r="F1864" s="33">
        <v>89.84</v>
      </c>
    </row>
    <row r="1865" spans="1:6" x14ac:dyDescent="0.2">
      <c r="A1865" s="30">
        <v>45673</v>
      </c>
      <c r="B1865" s="31" t="s">
        <v>52</v>
      </c>
      <c r="C1865" s="32">
        <v>400000</v>
      </c>
      <c r="D1865" s="33">
        <v>90.607945999999998</v>
      </c>
      <c r="E1865" s="33">
        <v>90.81</v>
      </c>
      <c r="F1865" s="33">
        <v>90.3</v>
      </c>
    </row>
    <row r="1866" spans="1:6" x14ac:dyDescent="0.2">
      <c r="A1866" s="30">
        <v>45674</v>
      </c>
      <c r="B1866" s="31" t="s">
        <v>52</v>
      </c>
      <c r="C1866" s="32">
        <v>400000</v>
      </c>
      <c r="D1866" s="33">
        <v>90.20635</v>
      </c>
      <c r="E1866" s="33">
        <v>90.99</v>
      </c>
      <c r="F1866" s="33">
        <v>89.55</v>
      </c>
    </row>
    <row r="1867" spans="1:6" x14ac:dyDescent="0.2">
      <c r="A1867" s="30">
        <v>45677</v>
      </c>
      <c r="B1867" s="31" t="s">
        <v>52</v>
      </c>
      <c r="C1867" s="32">
        <v>400000</v>
      </c>
      <c r="D1867" s="33">
        <v>89.364196000000007</v>
      </c>
      <c r="E1867" s="33">
        <v>89.67</v>
      </c>
      <c r="F1867" s="33">
        <v>89.08</v>
      </c>
    </row>
    <row r="1868" spans="1:6" x14ac:dyDescent="0.2">
      <c r="A1868" s="30">
        <v>45678</v>
      </c>
      <c r="B1868" s="31" t="s">
        <v>52</v>
      </c>
      <c r="C1868" s="32">
        <v>400000</v>
      </c>
      <c r="D1868" s="33">
        <v>89.564342999999994</v>
      </c>
      <c r="E1868" s="33">
        <v>89.81</v>
      </c>
      <c r="F1868" s="33">
        <v>89.42</v>
      </c>
    </row>
    <row r="1869" spans="1:6" x14ac:dyDescent="0.2">
      <c r="A1869" s="30">
        <v>45679</v>
      </c>
      <c r="B1869" s="31" t="s">
        <v>52</v>
      </c>
      <c r="C1869" s="32">
        <v>400000</v>
      </c>
      <c r="D1869" s="33">
        <v>90.326718</v>
      </c>
      <c r="E1869" s="33">
        <v>90.76</v>
      </c>
      <c r="F1869" s="33">
        <v>89.77</v>
      </c>
    </row>
    <row r="1870" spans="1:6" x14ac:dyDescent="0.2">
      <c r="A1870" s="30">
        <v>45680</v>
      </c>
      <c r="B1870" s="31" t="s">
        <v>52</v>
      </c>
      <c r="C1870" s="32">
        <v>400000</v>
      </c>
      <c r="D1870" s="33">
        <v>90.132300000000001</v>
      </c>
      <c r="E1870" s="33">
        <v>90.64</v>
      </c>
      <c r="F1870" s="33">
        <v>89.48</v>
      </c>
    </row>
    <row r="1871" spans="1:6" x14ac:dyDescent="0.2">
      <c r="A1871" s="30">
        <v>45681</v>
      </c>
      <c r="B1871" s="31" t="s">
        <v>52</v>
      </c>
      <c r="C1871" s="32">
        <v>400000</v>
      </c>
      <c r="D1871" s="33">
        <v>90.283533000000006</v>
      </c>
      <c r="E1871" s="33">
        <v>90.58</v>
      </c>
      <c r="F1871" s="33">
        <v>90.06</v>
      </c>
    </row>
    <row r="1872" spans="1:6" x14ac:dyDescent="0.2">
      <c r="A1872" s="30">
        <v>45684</v>
      </c>
      <c r="B1872" s="31" t="s">
        <v>52</v>
      </c>
      <c r="C1872" s="32">
        <v>400000</v>
      </c>
      <c r="D1872" s="33">
        <v>91.702399999999997</v>
      </c>
      <c r="E1872" s="33">
        <v>92.42</v>
      </c>
      <c r="F1872" s="33">
        <v>91.18</v>
      </c>
    </row>
    <row r="1873" spans="1:6" x14ac:dyDescent="0.2">
      <c r="A1873" s="30">
        <v>45685</v>
      </c>
      <c r="B1873" s="31" t="s">
        <v>52</v>
      </c>
      <c r="C1873" s="32">
        <v>400000</v>
      </c>
      <c r="D1873" s="33">
        <v>93.011763000000002</v>
      </c>
      <c r="E1873" s="33">
        <v>93.34</v>
      </c>
      <c r="F1873" s="33">
        <v>92.44</v>
      </c>
    </row>
    <row r="1874" spans="1:6" x14ac:dyDescent="0.2">
      <c r="A1874" s="30">
        <v>45686</v>
      </c>
      <c r="B1874" s="31" t="s">
        <v>52</v>
      </c>
      <c r="C1874" s="32">
        <v>400000</v>
      </c>
      <c r="D1874" s="33">
        <v>93.366282999999996</v>
      </c>
      <c r="E1874" s="33">
        <v>93.81</v>
      </c>
      <c r="F1874" s="33">
        <v>92.44</v>
      </c>
    </row>
    <row r="1875" spans="1:6" x14ac:dyDescent="0.2">
      <c r="A1875" s="30">
        <v>45687</v>
      </c>
      <c r="B1875" s="31" t="s">
        <v>52</v>
      </c>
      <c r="C1875" s="32">
        <v>400000</v>
      </c>
      <c r="D1875" s="33">
        <v>93.800124999999994</v>
      </c>
      <c r="E1875" s="33">
        <v>94.03</v>
      </c>
      <c r="F1875" s="33">
        <v>93.51</v>
      </c>
    </row>
    <row r="1876" spans="1:6" x14ac:dyDescent="0.2">
      <c r="A1876" s="30">
        <v>45688</v>
      </c>
      <c r="B1876" s="31" t="s">
        <v>52</v>
      </c>
      <c r="C1876" s="32">
        <v>400000</v>
      </c>
      <c r="D1876" s="33">
        <v>97.109305000000006</v>
      </c>
      <c r="E1876" s="33">
        <v>98.08</v>
      </c>
      <c r="F1876" s="33">
        <v>96.07</v>
      </c>
    </row>
    <row r="1877" spans="1:6" x14ac:dyDescent="0.2">
      <c r="A1877" s="30">
        <v>45691</v>
      </c>
      <c r="B1877" s="31" t="s">
        <v>52</v>
      </c>
      <c r="C1877" s="32">
        <v>400000</v>
      </c>
      <c r="D1877" s="33">
        <v>95.585037999999997</v>
      </c>
      <c r="E1877" s="33">
        <v>96.15</v>
      </c>
      <c r="F1877" s="33">
        <v>94.75</v>
      </c>
    </row>
    <row r="1878" spans="1:6" x14ac:dyDescent="0.2">
      <c r="A1878" s="30">
        <v>45692</v>
      </c>
      <c r="B1878" s="31" t="s">
        <v>52</v>
      </c>
      <c r="C1878" s="32">
        <v>400000</v>
      </c>
      <c r="D1878" s="33">
        <v>96.071253999999996</v>
      </c>
      <c r="E1878" s="33">
        <v>96.64</v>
      </c>
      <c r="F1878" s="33">
        <v>95.27</v>
      </c>
    </row>
    <row r="1879" spans="1:6" x14ac:dyDescent="0.2">
      <c r="A1879" s="30">
        <v>45693</v>
      </c>
      <c r="B1879" s="31" t="s">
        <v>52</v>
      </c>
      <c r="C1879" s="32">
        <v>400000</v>
      </c>
      <c r="D1879" s="33">
        <v>97.183197000000007</v>
      </c>
      <c r="E1879" s="33">
        <v>98.38</v>
      </c>
      <c r="F1879" s="33">
        <v>96.23</v>
      </c>
    </row>
    <row r="1880" spans="1:6" x14ac:dyDescent="0.2">
      <c r="A1880" s="30">
        <v>45694</v>
      </c>
      <c r="B1880" s="31" t="s">
        <v>52</v>
      </c>
      <c r="C1880" s="32">
        <v>400000</v>
      </c>
      <c r="D1880" s="33">
        <v>98.505020999999999</v>
      </c>
      <c r="E1880" s="33">
        <v>98.99</v>
      </c>
      <c r="F1880" s="33">
        <v>97.86</v>
      </c>
    </row>
    <row r="1881" spans="1:6" x14ac:dyDescent="0.2">
      <c r="A1881" s="30">
        <v>45695</v>
      </c>
      <c r="B1881" s="31" t="s">
        <v>52</v>
      </c>
      <c r="C1881" s="32">
        <v>400000</v>
      </c>
      <c r="D1881" s="33">
        <v>97.554796999999994</v>
      </c>
      <c r="E1881" s="33">
        <v>97.98</v>
      </c>
      <c r="F1881" s="33">
        <v>97.1</v>
      </c>
    </row>
    <row r="1882" spans="1:6" x14ac:dyDescent="0.2">
      <c r="A1882" s="30">
        <v>45698</v>
      </c>
      <c r="B1882" s="31" t="s">
        <v>52</v>
      </c>
      <c r="C1882" s="32">
        <v>400000</v>
      </c>
      <c r="D1882" s="33">
        <v>97.139881000000003</v>
      </c>
      <c r="E1882" s="33">
        <v>97.55</v>
      </c>
      <c r="F1882" s="33">
        <v>96.82</v>
      </c>
    </row>
    <row r="1883" spans="1:6" x14ac:dyDescent="0.2">
      <c r="A1883" s="30">
        <v>45699</v>
      </c>
      <c r="B1883" s="31" t="s">
        <v>52</v>
      </c>
      <c r="C1883" s="32">
        <v>400000</v>
      </c>
      <c r="D1883" s="33">
        <v>97.349564000000001</v>
      </c>
      <c r="E1883" s="33">
        <v>97.87</v>
      </c>
      <c r="F1883" s="33">
        <v>97.04</v>
      </c>
    </row>
    <row r="1884" spans="1:6" x14ac:dyDescent="0.2">
      <c r="A1884" s="30">
        <v>45700</v>
      </c>
      <c r="B1884" s="31" t="s">
        <v>52</v>
      </c>
      <c r="C1884" s="32">
        <v>400000</v>
      </c>
      <c r="D1884" s="33">
        <v>97.611796999999996</v>
      </c>
      <c r="E1884" s="33">
        <v>97.91</v>
      </c>
      <c r="F1884" s="33">
        <v>97.24</v>
      </c>
    </row>
    <row r="1885" spans="1:6" x14ac:dyDescent="0.2">
      <c r="A1885" s="30">
        <v>45701</v>
      </c>
      <c r="B1885" s="31" t="s">
        <v>52</v>
      </c>
      <c r="C1885" s="32">
        <v>400000</v>
      </c>
      <c r="D1885" s="33">
        <v>97.256521000000006</v>
      </c>
      <c r="E1885" s="33">
        <v>97.59</v>
      </c>
      <c r="F1885" s="33">
        <v>96.56</v>
      </c>
    </row>
    <row r="1886" spans="1:6" x14ac:dyDescent="0.2">
      <c r="A1886" s="30">
        <v>45702</v>
      </c>
      <c r="B1886" s="31" t="s">
        <v>52</v>
      </c>
      <c r="C1886" s="32">
        <v>400000</v>
      </c>
      <c r="D1886" s="33">
        <v>96.535578999999998</v>
      </c>
      <c r="E1886" s="33">
        <v>96.91</v>
      </c>
      <c r="F1886" s="33">
        <v>95.35</v>
      </c>
    </row>
    <row r="1887" spans="1:6" x14ac:dyDescent="0.2">
      <c r="A1887" s="30">
        <v>45705</v>
      </c>
      <c r="B1887" s="31" t="s">
        <v>52</v>
      </c>
      <c r="C1887" s="32">
        <v>400000</v>
      </c>
      <c r="D1887" s="33">
        <v>95.607134000000002</v>
      </c>
      <c r="E1887" s="33">
        <v>95.83</v>
      </c>
      <c r="F1887" s="33">
        <v>95.29</v>
      </c>
    </row>
    <row r="1888" spans="1:6" x14ac:dyDescent="0.2">
      <c r="A1888" s="30">
        <v>45706</v>
      </c>
      <c r="B1888" s="31" t="s">
        <v>52</v>
      </c>
      <c r="C1888" s="32">
        <v>400000</v>
      </c>
      <c r="D1888" s="33">
        <v>95.880840000000006</v>
      </c>
      <c r="E1888" s="33">
        <v>96.18</v>
      </c>
      <c r="F1888" s="33">
        <v>95.52</v>
      </c>
    </row>
    <row r="1889" spans="1:6" x14ac:dyDescent="0.2">
      <c r="A1889" s="30">
        <v>45707</v>
      </c>
      <c r="B1889" s="31" t="s">
        <v>52</v>
      </c>
      <c r="C1889" s="32">
        <v>400000</v>
      </c>
      <c r="D1889" s="33">
        <v>96.27413</v>
      </c>
      <c r="E1889" s="33">
        <v>96.74</v>
      </c>
      <c r="F1889" s="33">
        <v>95.93</v>
      </c>
    </row>
    <row r="1890" spans="1:6" x14ac:dyDescent="0.2">
      <c r="A1890" s="30">
        <v>45708</v>
      </c>
      <c r="B1890" s="31" t="s">
        <v>52</v>
      </c>
      <c r="C1890" s="32">
        <v>400000</v>
      </c>
      <c r="D1890" s="33">
        <v>96.004907000000003</v>
      </c>
      <c r="E1890" s="33">
        <v>96.71</v>
      </c>
      <c r="F1890" s="33">
        <v>95.67</v>
      </c>
    </row>
    <row r="1891" spans="1:6" x14ac:dyDescent="0.2">
      <c r="A1891" s="30">
        <v>45709</v>
      </c>
      <c r="B1891" s="31" t="s">
        <v>52</v>
      </c>
      <c r="C1891" s="32">
        <v>400000</v>
      </c>
      <c r="D1891" s="33">
        <v>97.202393999999998</v>
      </c>
      <c r="E1891" s="33">
        <v>98.04</v>
      </c>
      <c r="F1891" s="33">
        <v>96.14</v>
      </c>
    </row>
    <row r="1892" spans="1:6" x14ac:dyDescent="0.2">
      <c r="A1892" s="30">
        <v>45712</v>
      </c>
      <c r="B1892" s="31" t="s">
        <v>52</v>
      </c>
      <c r="C1892" s="32">
        <v>400000</v>
      </c>
      <c r="D1892" s="33">
        <v>98.458032000000003</v>
      </c>
      <c r="E1892" s="33">
        <v>98.96</v>
      </c>
      <c r="F1892" s="33">
        <v>98.12</v>
      </c>
    </row>
    <row r="1893" spans="1:6" x14ac:dyDescent="0.2">
      <c r="A1893" s="30">
        <v>45713</v>
      </c>
      <c r="B1893" s="31" t="s">
        <v>52</v>
      </c>
      <c r="C1893" s="32">
        <v>400000</v>
      </c>
      <c r="D1893" s="33">
        <v>99.765440999999996</v>
      </c>
      <c r="E1893" s="33">
        <v>100.5</v>
      </c>
      <c r="F1893" s="33">
        <v>98.85</v>
      </c>
    </row>
    <row r="1894" spans="1:6" x14ac:dyDescent="0.2">
      <c r="A1894" s="30">
        <v>45714</v>
      </c>
      <c r="B1894" s="31" t="s">
        <v>52</v>
      </c>
      <c r="C1894" s="32">
        <v>400000</v>
      </c>
      <c r="D1894" s="33">
        <v>97.935154999999995</v>
      </c>
      <c r="E1894" s="33">
        <v>98.55</v>
      </c>
      <c r="F1894" s="33">
        <v>97.24</v>
      </c>
    </row>
    <row r="1895" spans="1:6" x14ac:dyDescent="0.2">
      <c r="A1895" s="30">
        <v>45715</v>
      </c>
      <c r="B1895" s="31" t="s">
        <v>52</v>
      </c>
      <c r="C1895" s="32">
        <v>400000</v>
      </c>
      <c r="D1895" s="33">
        <v>97.352307999999994</v>
      </c>
      <c r="E1895" s="33">
        <v>97.91</v>
      </c>
      <c r="F1895" s="33">
        <v>96.79</v>
      </c>
    </row>
    <row r="1896" spans="1:6" x14ac:dyDescent="0.2">
      <c r="A1896" s="30">
        <v>45716</v>
      </c>
      <c r="B1896" s="31" t="s">
        <v>52</v>
      </c>
      <c r="C1896" s="32">
        <v>400000</v>
      </c>
      <c r="D1896" s="33">
        <v>97.678882000000002</v>
      </c>
      <c r="E1896" s="33">
        <v>98.15</v>
      </c>
      <c r="F1896" s="33">
        <v>97.09</v>
      </c>
    </row>
    <row r="1897" spans="1:6" x14ac:dyDescent="0.2">
      <c r="A1897" s="30">
        <v>45719</v>
      </c>
      <c r="B1897" s="31" t="s">
        <v>52</v>
      </c>
      <c r="C1897" s="32">
        <v>400000</v>
      </c>
      <c r="D1897" s="33">
        <v>98.441996000000003</v>
      </c>
      <c r="E1897" s="33">
        <v>98.92</v>
      </c>
      <c r="F1897" s="33">
        <v>98.04</v>
      </c>
    </row>
    <row r="1898" spans="1:6" x14ac:dyDescent="0.2">
      <c r="A1898" s="30">
        <v>45720</v>
      </c>
      <c r="B1898" s="31" t="s">
        <v>52</v>
      </c>
      <c r="C1898" s="32">
        <v>400000</v>
      </c>
      <c r="D1898" s="33">
        <v>99.651424000000006</v>
      </c>
      <c r="E1898" s="33">
        <v>99.97</v>
      </c>
      <c r="F1898" s="33">
        <v>99.26</v>
      </c>
    </row>
    <row r="1899" spans="1:6" x14ac:dyDescent="0.2">
      <c r="A1899" s="30">
        <v>45721</v>
      </c>
      <c r="B1899" s="31" t="s">
        <v>52</v>
      </c>
      <c r="C1899" s="32">
        <v>400000</v>
      </c>
      <c r="D1899" s="33">
        <v>99.440059000000005</v>
      </c>
      <c r="E1899" s="33">
        <v>100.32</v>
      </c>
      <c r="F1899" s="33">
        <v>98.56</v>
      </c>
    </row>
    <row r="1900" spans="1:6" x14ac:dyDescent="0.2">
      <c r="A1900" s="30">
        <v>45722</v>
      </c>
      <c r="B1900" s="31" t="s">
        <v>52</v>
      </c>
      <c r="C1900" s="32">
        <v>400000</v>
      </c>
      <c r="D1900" s="33">
        <v>99.082346999999999</v>
      </c>
      <c r="E1900" s="33">
        <v>99.55</v>
      </c>
      <c r="F1900" s="33">
        <v>98.64</v>
      </c>
    </row>
    <row r="1901" spans="1:6" x14ac:dyDescent="0.2">
      <c r="A1901" s="30">
        <v>45723</v>
      </c>
      <c r="B1901" s="31" t="s">
        <v>52</v>
      </c>
      <c r="C1901" s="32">
        <v>400000</v>
      </c>
      <c r="D1901" s="33">
        <v>100.066731</v>
      </c>
      <c r="E1901" s="33">
        <v>100.92</v>
      </c>
      <c r="F1901" s="33">
        <v>98.8</v>
      </c>
    </row>
    <row r="1902" spans="1:6" x14ac:dyDescent="0.2">
      <c r="A1902" s="30">
        <v>45726</v>
      </c>
      <c r="B1902" s="31" t="s">
        <v>52</v>
      </c>
      <c r="C1902" s="32">
        <v>400000</v>
      </c>
      <c r="D1902" s="33">
        <v>101.25991999999999</v>
      </c>
      <c r="E1902" s="33">
        <v>101.82</v>
      </c>
      <c r="F1902" s="33">
        <v>100.58</v>
      </c>
    </row>
    <row r="1903" spans="1:6" x14ac:dyDescent="0.2">
      <c r="A1903" s="30">
        <v>45727</v>
      </c>
      <c r="B1903" s="31" t="s">
        <v>52</v>
      </c>
      <c r="C1903" s="32">
        <v>400000</v>
      </c>
      <c r="D1903" s="33">
        <v>97.236676000000003</v>
      </c>
      <c r="E1903" s="33">
        <v>98.58</v>
      </c>
      <c r="F1903" s="33">
        <v>95.63</v>
      </c>
    </row>
    <row r="1904" spans="1:6" x14ac:dyDescent="0.2">
      <c r="A1904" s="30">
        <v>45728</v>
      </c>
      <c r="B1904" s="31" t="s">
        <v>52</v>
      </c>
      <c r="C1904" s="32">
        <v>400000</v>
      </c>
      <c r="D1904" s="33">
        <v>96.617006000000003</v>
      </c>
      <c r="E1904" s="33">
        <v>97.24</v>
      </c>
      <c r="F1904" s="33">
        <v>95.88</v>
      </c>
    </row>
    <row r="1905" spans="1:6" x14ac:dyDescent="0.2">
      <c r="A1905" s="30">
        <v>45729</v>
      </c>
      <c r="B1905" s="31" t="s">
        <v>52</v>
      </c>
      <c r="C1905" s="32">
        <v>400000</v>
      </c>
      <c r="D1905" s="33">
        <v>97.115701999999999</v>
      </c>
      <c r="E1905" s="33">
        <v>97.51</v>
      </c>
      <c r="F1905" s="33">
        <v>96.4</v>
      </c>
    </row>
    <row r="1906" spans="1:6" x14ac:dyDescent="0.2">
      <c r="A1906" s="30">
        <v>45730</v>
      </c>
      <c r="B1906" s="31" t="s">
        <v>52</v>
      </c>
      <c r="C1906" s="32">
        <v>400000</v>
      </c>
      <c r="D1906" s="33">
        <v>96.197170999999997</v>
      </c>
      <c r="E1906" s="33">
        <v>96.69</v>
      </c>
      <c r="F1906" s="33">
        <v>95.68</v>
      </c>
    </row>
    <row r="1907" spans="1:6" x14ac:dyDescent="0.2">
      <c r="A1907" s="30">
        <v>45733</v>
      </c>
      <c r="B1907" s="31" t="s">
        <v>52</v>
      </c>
      <c r="C1907" s="32">
        <v>400000</v>
      </c>
      <c r="D1907" s="33">
        <v>97.629261999999997</v>
      </c>
      <c r="E1907" s="33">
        <v>98.48</v>
      </c>
      <c r="F1907" s="33">
        <v>96.64</v>
      </c>
    </row>
    <row r="1908" spans="1:6" x14ac:dyDescent="0.2">
      <c r="A1908" s="30">
        <v>45734</v>
      </c>
      <c r="B1908" s="31" t="s">
        <v>52</v>
      </c>
      <c r="C1908" s="32">
        <v>400000</v>
      </c>
      <c r="D1908" s="33">
        <v>98.451756000000003</v>
      </c>
      <c r="E1908" s="33">
        <v>98.86</v>
      </c>
      <c r="F1908" s="33">
        <v>98.07</v>
      </c>
    </row>
    <row r="1909" spans="1:6" x14ac:dyDescent="0.2">
      <c r="A1909" s="30">
        <v>45735</v>
      </c>
      <c r="B1909" s="31" t="s">
        <v>52</v>
      </c>
      <c r="C1909" s="32">
        <v>400000</v>
      </c>
      <c r="D1909" s="33">
        <v>98.409484000000006</v>
      </c>
      <c r="E1909" s="33">
        <v>98.79</v>
      </c>
      <c r="F1909" s="33">
        <v>97.95</v>
      </c>
    </row>
    <row r="1910" spans="1:6" x14ac:dyDescent="0.2">
      <c r="A1910" s="30">
        <v>45736</v>
      </c>
      <c r="B1910" s="31" t="s">
        <v>52</v>
      </c>
      <c r="C1910" s="32">
        <v>400000</v>
      </c>
      <c r="D1910" s="33">
        <v>99.482350999999994</v>
      </c>
      <c r="E1910" s="33">
        <v>99.96</v>
      </c>
      <c r="F1910" s="33">
        <v>98.43</v>
      </c>
    </row>
    <row r="1911" spans="1:6" x14ac:dyDescent="0.2">
      <c r="A1911" s="30">
        <v>45737</v>
      </c>
      <c r="B1911" s="31" t="s">
        <v>52</v>
      </c>
      <c r="C1911" s="32">
        <v>400000</v>
      </c>
      <c r="D1911" s="33">
        <v>99.726965000000007</v>
      </c>
      <c r="E1911" s="33">
        <v>99.97</v>
      </c>
      <c r="F1911" s="33">
        <v>99.28</v>
      </c>
    </row>
    <row r="1912" spans="1:6" x14ac:dyDescent="0.2">
      <c r="A1912" s="30">
        <v>45740</v>
      </c>
      <c r="B1912" s="31" t="s">
        <v>52</v>
      </c>
      <c r="C1912" s="32">
        <v>400000</v>
      </c>
      <c r="D1912" s="33">
        <v>98.897490000000005</v>
      </c>
      <c r="E1912" s="33">
        <v>99.36</v>
      </c>
      <c r="F1912" s="33">
        <v>98.5</v>
      </c>
    </row>
    <row r="1913" spans="1:6" x14ac:dyDescent="0.2">
      <c r="A1913" s="30">
        <v>45741</v>
      </c>
      <c r="B1913" s="31" t="s">
        <v>52</v>
      </c>
      <c r="C1913" s="32">
        <v>400000</v>
      </c>
      <c r="D1913" s="33">
        <v>98.792952</v>
      </c>
      <c r="E1913" s="33">
        <v>99.31</v>
      </c>
      <c r="F1913" s="33">
        <v>98.18</v>
      </c>
    </row>
    <row r="1914" spans="1:6" x14ac:dyDescent="0.2">
      <c r="A1914" s="30">
        <v>45742</v>
      </c>
      <c r="B1914" s="31" t="s">
        <v>52</v>
      </c>
      <c r="C1914" s="32">
        <v>400000</v>
      </c>
      <c r="D1914" s="33">
        <v>96.730371000000005</v>
      </c>
      <c r="E1914" s="33">
        <v>97.42</v>
      </c>
      <c r="F1914" s="33">
        <v>96.02</v>
      </c>
    </row>
    <row r="1915" spans="1:6" x14ac:dyDescent="0.2">
      <c r="A1915" s="30">
        <v>45743</v>
      </c>
      <c r="B1915" s="31" t="s">
        <v>52</v>
      </c>
      <c r="C1915" s="32">
        <v>400000</v>
      </c>
      <c r="D1915" s="33">
        <v>98.021189000000007</v>
      </c>
      <c r="E1915" s="33">
        <v>98.66</v>
      </c>
      <c r="F1915" s="33">
        <v>96.89</v>
      </c>
    </row>
    <row r="1916" spans="1:6" x14ac:dyDescent="0.2">
      <c r="A1916" s="30">
        <v>45744</v>
      </c>
      <c r="B1916" s="31" t="s">
        <v>52</v>
      </c>
      <c r="C1916" s="32">
        <v>400000</v>
      </c>
      <c r="D1916" s="33">
        <v>98.553524999999993</v>
      </c>
      <c r="E1916" s="33">
        <v>98.95</v>
      </c>
      <c r="F1916" s="33">
        <v>98.16</v>
      </c>
    </row>
    <row r="1917" spans="1:6" x14ac:dyDescent="0.2">
      <c r="A1917" s="30">
        <v>45747</v>
      </c>
      <c r="B1917" s="31" t="s">
        <v>52</v>
      </c>
      <c r="C1917" s="32">
        <v>400000</v>
      </c>
      <c r="D1917" s="33">
        <v>98.062475000000006</v>
      </c>
      <c r="E1917" s="33">
        <v>98.48</v>
      </c>
      <c r="F1917" s="33">
        <v>97.53</v>
      </c>
    </row>
    <row r="1918" spans="1:6" x14ac:dyDescent="0.2">
      <c r="A1918" s="30">
        <v>45748</v>
      </c>
      <c r="B1918" s="31" t="s">
        <v>52</v>
      </c>
      <c r="C1918" s="32">
        <v>400000</v>
      </c>
      <c r="D1918" s="33">
        <v>99.193299999999994</v>
      </c>
      <c r="E1918" s="33">
        <v>100.36</v>
      </c>
      <c r="F1918" s="33">
        <v>98.15</v>
      </c>
    </row>
    <row r="1919" spans="1:6" x14ac:dyDescent="0.2">
      <c r="A1919" s="30">
        <v>45749</v>
      </c>
      <c r="B1919" s="31" t="s">
        <v>52</v>
      </c>
      <c r="C1919" s="32">
        <v>400000</v>
      </c>
      <c r="D1919" s="33">
        <v>97.173550000000006</v>
      </c>
      <c r="E1919" s="33">
        <v>97.51</v>
      </c>
      <c r="F1919" s="33">
        <v>96.8</v>
      </c>
    </row>
    <row r="1920" spans="1:6" x14ac:dyDescent="0.2">
      <c r="A1920" s="30">
        <v>45750</v>
      </c>
      <c r="B1920" s="31" t="s">
        <v>52</v>
      </c>
      <c r="C1920" s="32">
        <v>400000</v>
      </c>
      <c r="D1920" s="33">
        <v>97.738069999999993</v>
      </c>
      <c r="E1920" s="33">
        <v>98.6</v>
      </c>
      <c r="F1920" s="33">
        <v>97.09</v>
      </c>
    </row>
    <row r="1921" spans="1:6" x14ac:dyDescent="0.2">
      <c r="A1921" s="30">
        <v>45751</v>
      </c>
      <c r="B1921" s="31" t="s">
        <v>52</v>
      </c>
      <c r="C1921" s="32">
        <v>400000</v>
      </c>
      <c r="D1921" s="33">
        <v>93.610918999999996</v>
      </c>
      <c r="E1921" s="33">
        <v>96.35</v>
      </c>
      <c r="F1921" s="33">
        <v>91.88</v>
      </c>
    </row>
    <row r="1922" spans="1:6" x14ac:dyDescent="0.2">
      <c r="A1922" s="30">
        <v>45754</v>
      </c>
      <c r="B1922" s="31" t="s">
        <v>52</v>
      </c>
      <c r="C1922" s="32">
        <v>400000</v>
      </c>
      <c r="D1922" s="33">
        <v>87.499171000000004</v>
      </c>
      <c r="E1922" s="33">
        <v>88.57</v>
      </c>
      <c r="F1922" s="33">
        <v>86.31</v>
      </c>
    </row>
    <row r="1923" spans="1:6" x14ac:dyDescent="0.2">
      <c r="A1923" s="30">
        <v>45755</v>
      </c>
      <c r="B1923" s="31" t="s">
        <v>52</v>
      </c>
      <c r="C1923" s="32">
        <v>400000</v>
      </c>
      <c r="D1923" s="33">
        <v>88.778413</v>
      </c>
      <c r="E1923" s="33">
        <v>89.97</v>
      </c>
      <c r="F1923" s="33">
        <v>87.2</v>
      </c>
    </row>
    <row r="1924" spans="1:6" x14ac:dyDescent="0.2">
      <c r="A1924" s="30">
        <v>45756</v>
      </c>
      <c r="B1924" s="31" t="s">
        <v>52</v>
      </c>
      <c r="C1924" s="32">
        <v>400000</v>
      </c>
      <c r="D1924" s="33">
        <v>82.907677000000007</v>
      </c>
      <c r="E1924" s="33">
        <v>84.93</v>
      </c>
      <c r="F1924" s="33">
        <v>81.55</v>
      </c>
    </row>
    <row r="1925" spans="1:6" x14ac:dyDescent="0.2">
      <c r="A1925" s="30">
        <v>45757</v>
      </c>
      <c r="B1925" s="31" t="s">
        <v>52</v>
      </c>
      <c r="C1925" s="32">
        <v>400000</v>
      </c>
      <c r="D1925" s="33">
        <v>86.046963000000005</v>
      </c>
      <c r="E1925" s="33">
        <v>87.3</v>
      </c>
      <c r="F1925" s="33">
        <v>85.14</v>
      </c>
    </row>
    <row r="1926" spans="1:6" x14ac:dyDescent="0.2">
      <c r="A1926" s="30">
        <v>45758</v>
      </c>
      <c r="B1926" s="31" t="s">
        <v>52</v>
      </c>
      <c r="C1926" s="32">
        <v>400000</v>
      </c>
      <c r="D1926" s="33">
        <v>86.266525000000001</v>
      </c>
      <c r="E1926" s="33">
        <v>87.01</v>
      </c>
      <c r="F1926" s="33">
        <v>85.48</v>
      </c>
    </row>
    <row r="1927" spans="1:6" x14ac:dyDescent="0.2">
      <c r="A1927" s="30">
        <v>45761</v>
      </c>
      <c r="B1927" s="31" t="s">
        <v>52</v>
      </c>
      <c r="C1927" s="32">
        <v>400000</v>
      </c>
      <c r="D1927" s="33">
        <v>88.414689999999993</v>
      </c>
      <c r="E1927" s="33">
        <v>89.34</v>
      </c>
      <c r="F1927" s="33">
        <v>87.45</v>
      </c>
    </row>
    <row r="1928" spans="1:6" x14ac:dyDescent="0.2">
      <c r="A1928" s="30">
        <v>45762</v>
      </c>
      <c r="B1928" s="31" t="s">
        <v>52</v>
      </c>
      <c r="C1928" s="32">
        <v>400000</v>
      </c>
      <c r="D1928" s="33">
        <v>89.602474999999998</v>
      </c>
      <c r="E1928" s="33">
        <v>90.42</v>
      </c>
      <c r="F1928" s="33">
        <v>89.01</v>
      </c>
    </row>
    <row r="1929" spans="1:6" x14ac:dyDescent="0.2">
      <c r="A1929" s="30">
        <v>45763</v>
      </c>
      <c r="B1929" s="31" t="s">
        <v>52</v>
      </c>
      <c r="C1929" s="32">
        <v>400000</v>
      </c>
      <c r="D1929" s="33">
        <v>90.163473999999994</v>
      </c>
      <c r="E1929" s="33">
        <v>90.72</v>
      </c>
      <c r="F1929" s="33">
        <v>89.52</v>
      </c>
    </row>
    <row r="1930" spans="1:6" x14ac:dyDescent="0.2">
      <c r="A1930" s="30">
        <v>45764</v>
      </c>
      <c r="B1930" s="31" t="s">
        <v>52</v>
      </c>
      <c r="C1930" s="32">
        <v>400000</v>
      </c>
      <c r="D1930" s="33">
        <v>89.933338000000006</v>
      </c>
      <c r="E1930" s="33">
        <v>90.38</v>
      </c>
      <c r="F1930" s="33">
        <v>89.41</v>
      </c>
    </row>
    <row r="1931" spans="1:6" x14ac:dyDescent="0.2">
      <c r="A1931" s="30">
        <v>45769</v>
      </c>
      <c r="B1931" s="31" t="s">
        <v>52</v>
      </c>
      <c r="C1931" s="32">
        <v>400000</v>
      </c>
      <c r="D1931" s="33">
        <v>90.707077999999996</v>
      </c>
      <c r="E1931" s="33">
        <v>91.45</v>
      </c>
      <c r="F1931" s="33">
        <v>89.84</v>
      </c>
    </row>
    <row r="1932" spans="1:6" x14ac:dyDescent="0.2">
      <c r="A1932" s="30">
        <v>45770</v>
      </c>
      <c r="B1932" s="31" t="s">
        <v>52</v>
      </c>
      <c r="C1932" s="32">
        <v>400000</v>
      </c>
      <c r="D1932" s="33">
        <v>91.512196000000003</v>
      </c>
      <c r="E1932" s="33">
        <v>92.02</v>
      </c>
      <c r="F1932" s="33">
        <v>90.65</v>
      </c>
    </row>
    <row r="1933" spans="1:6" x14ac:dyDescent="0.2">
      <c r="A1933" s="30">
        <v>45771</v>
      </c>
      <c r="B1933" s="31" t="s">
        <v>52</v>
      </c>
      <c r="C1933" s="32">
        <v>400000</v>
      </c>
      <c r="D1933" s="33">
        <v>91.894379999999998</v>
      </c>
      <c r="E1933" s="33">
        <v>92.54</v>
      </c>
      <c r="F1933" s="33">
        <v>91.18</v>
      </c>
    </row>
    <row r="1934" spans="1:6" x14ac:dyDescent="0.2">
      <c r="A1934" s="30">
        <v>45772</v>
      </c>
      <c r="B1934" s="31" t="s">
        <v>52</v>
      </c>
      <c r="C1934" s="32">
        <v>400000</v>
      </c>
      <c r="D1934" s="33">
        <v>92.630007000000006</v>
      </c>
      <c r="E1934" s="33">
        <v>93.09</v>
      </c>
      <c r="F1934" s="33">
        <v>91.94</v>
      </c>
    </row>
    <row r="1935" spans="1:6" x14ac:dyDescent="0.2">
      <c r="A1935" s="30">
        <v>45775</v>
      </c>
      <c r="B1935" s="31" t="s">
        <v>52</v>
      </c>
      <c r="C1935" s="32">
        <v>400000</v>
      </c>
      <c r="D1935" s="33">
        <v>93.004690999999994</v>
      </c>
      <c r="E1935" s="33">
        <v>93.51</v>
      </c>
      <c r="F1935" s="33">
        <v>92.45</v>
      </c>
    </row>
    <row r="1936" spans="1:6" x14ac:dyDescent="0.2">
      <c r="A1936" s="30">
        <v>45776</v>
      </c>
      <c r="B1936" s="31" t="s">
        <v>52</v>
      </c>
      <c r="C1936" s="32">
        <v>400000</v>
      </c>
      <c r="D1936" s="33">
        <v>93.891395000000003</v>
      </c>
      <c r="E1936" s="33">
        <v>94.75</v>
      </c>
      <c r="F1936" s="33">
        <v>93.24</v>
      </c>
    </row>
    <row r="1937" spans="1:6" x14ac:dyDescent="0.2">
      <c r="A1937" s="30">
        <v>45777</v>
      </c>
      <c r="B1937" s="31" t="s">
        <v>52</v>
      </c>
      <c r="C1937" s="32">
        <v>400000</v>
      </c>
      <c r="D1937" s="33">
        <v>93.857348000000002</v>
      </c>
      <c r="E1937" s="33">
        <v>94.49</v>
      </c>
      <c r="F1937" s="33">
        <v>93.35</v>
      </c>
    </row>
    <row r="1938" spans="1:6" x14ac:dyDescent="0.2">
      <c r="A1938" s="30">
        <v>45779</v>
      </c>
      <c r="B1938" s="31" t="s">
        <v>52</v>
      </c>
      <c r="C1938" s="32">
        <v>400000</v>
      </c>
      <c r="D1938" s="33">
        <v>94.374262999999999</v>
      </c>
      <c r="E1938" s="33">
        <v>94.8</v>
      </c>
      <c r="F1938" s="33">
        <v>93.38</v>
      </c>
    </row>
    <row r="1939" spans="1:6" x14ac:dyDescent="0.2">
      <c r="A1939" s="30">
        <v>45782</v>
      </c>
      <c r="B1939" s="31" t="s">
        <v>52</v>
      </c>
      <c r="C1939" s="32">
        <v>400000</v>
      </c>
      <c r="D1939" s="33">
        <v>94.318724000000003</v>
      </c>
      <c r="E1939" s="33">
        <v>96.03</v>
      </c>
      <c r="F1939" s="33">
        <v>93.24</v>
      </c>
    </row>
    <row r="1940" spans="1:6" x14ac:dyDescent="0.2">
      <c r="A1940" s="30">
        <v>45783</v>
      </c>
      <c r="B1940" s="31" t="s">
        <v>52</v>
      </c>
      <c r="C1940" s="32">
        <v>400000</v>
      </c>
      <c r="D1940" s="33">
        <v>92.947688999999997</v>
      </c>
      <c r="E1940" s="33">
        <v>93.51</v>
      </c>
      <c r="F1940" s="33">
        <v>92.56</v>
      </c>
    </row>
    <row r="1941" spans="1:6" x14ac:dyDescent="0.2">
      <c r="A1941" s="30">
        <v>45784</v>
      </c>
      <c r="B1941" s="31" t="s">
        <v>52</v>
      </c>
      <c r="C1941" s="32">
        <v>400000</v>
      </c>
      <c r="D1941" s="33">
        <v>91.838742999999994</v>
      </c>
      <c r="E1941" s="33">
        <v>92.42</v>
      </c>
      <c r="F1941" s="33">
        <v>90.94</v>
      </c>
    </row>
    <row r="1942" spans="1:6" x14ac:dyDescent="0.2">
      <c r="A1942" s="30">
        <v>45785</v>
      </c>
      <c r="B1942" s="31" t="s">
        <v>52</v>
      </c>
      <c r="C1942" s="32">
        <v>400000</v>
      </c>
      <c r="D1942" s="33">
        <v>91.480703000000005</v>
      </c>
      <c r="E1942" s="33">
        <v>92.41</v>
      </c>
      <c r="F1942" s="33">
        <v>90.82</v>
      </c>
    </row>
    <row r="1943" spans="1:6" x14ac:dyDescent="0.2">
      <c r="A1943" s="30">
        <v>45786</v>
      </c>
      <c r="B1943" s="31" t="s">
        <v>52</v>
      </c>
      <c r="C1943" s="32">
        <v>400000</v>
      </c>
      <c r="D1943" s="33">
        <v>91.166293999999994</v>
      </c>
      <c r="E1943" s="33">
        <v>91.78</v>
      </c>
      <c r="F1943" s="33">
        <v>90.79</v>
      </c>
    </row>
    <row r="1944" spans="1:6" x14ac:dyDescent="0.2">
      <c r="A1944" s="30">
        <v>45789</v>
      </c>
      <c r="B1944" s="31" t="s">
        <v>52</v>
      </c>
      <c r="C1944" s="32">
        <v>400000</v>
      </c>
      <c r="D1944" s="33">
        <v>89.288912999999994</v>
      </c>
      <c r="E1944" s="33">
        <v>91.47</v>
      </c>
      <c r="F1944" s="33">
        <v>88.23</v>
      </c>
    </row>
    <row r="1945" spans="1:6" x14ac:dyDescent="0.2">
      <c r="A1945" s="30">
        <v>45790</v>
      </c>
      <c r="B1945" s="31" t="s">
        <v>52</v>
      </c>
      <c r="C1945" s="32">
        <v>400000</v>
      </c>
      <c r="D1945" s="33">
        <v>91.351793000000001</v>
      </c>
      <c r="E1945" s="33">
        <v>91.82</v>
      </c>
      <c r="F1945" s="33">
        <v>90.44</v>
      </c>
    </row>
    <row r="1946" spans="1:6" x14ac:dyDescent="0.2">
      <c r="A1946" s="30">
        <v>45791</v>
      </c>
      <c r="B1946" s="31" t="s">
        <v>52</v>
      </c>
      <c r="C1946" s="32">
        <v>400000</v>
      </c>
      <c r="D1946" s="33">
        <v>90.447612000000007</v>
      </c>
      <c r="E1946" s="33">
        <v>90.93</v>
      </c>
      <c r="F1946" s="33">
        <v>89.61</v>
      </c>
    </row>
    <row r="1947" spans="1:6" x14ac:dyDescent="0.2">
      <c r="A1947" s="30">
        <v>45792</v>
      </c>
      <c r="B1947" s="31" t="s">
        <v>52</v>
      </c>
      <c r="C1947" s="32">
        <v>400000</v>
      </c>
      <c r="D1947" s="33">
        <v>89.651092000000006</v>
      </c>
      <c r="E1947" s="33">
        <v>90.13</v>
      </c>
      <c r="F1947" s="33">
        <v>89.12</v>
      </c>
    </row>
    <row r="1948" spans="1:6" x14ac:dyDescent="0.2">
      <c r="A1948" s="30">
        <v>45793</v>
      </c>
      <c r="B1948" s="31" t="s">
        <v>52</v>
      </c>
      <c r="C1948" s="32">
        <v>400000</v>
      </c>
      <c r="D1948" s="33">
        <v>91.199582000000007</v>
      </c>
      <c r="E1948" s="33">
        <v>91.66</v>
      </c>
      <c r="F1948" s="33">
        <v>90.58</v>
      </c>
    </row>
    <row r="1949" spans="1:6" x14ac:dyDescent="0.2">
      <c r="A1949" s="30">
        <v>45796</v>
      </c>
      <c r="B1949" s="31" t="s">
        <v>52</v>
      </c>
      <c r="C1949" s="32">
        <v>400000</v>
      </c>
      <c r="D1949" s="33">
        <v>91.487494999999996</v>
      </c>
      <c r="E1949" s="33">
        <v>91.76</v>
      </c>
      <c r="F1949" s="33">
        <v>91.16</v>
      </c>
    </row>
    <row r="1950" spans="1:6" x14ac:dyDescent="0.2">
      <c r="A1950" s="30">
        <v>45797</v>
      </c>
      <c r="B1950" s="31" t="s">
        <v>52</v>
      </c>
      <c r="C1950" s="32">
        <v>400000</v>
      </c>
      <c r="D1950" s="33">
        <v>92.954688000000004</v>
      </c>
      <c r="E1950" s="33">
        <v>93.86</v>
      </c>
      <c r="F1950" s="33">
        <v>92.04</v>
      </c>
    </row>
    <row r="1951" spans="1:6" x14ac:dyDescent="0.2">
      <c r="A1951" s="30">
        <v>45798</v>
      </c>
      <c r="B1951" s="31" t="s">
        <v>52</v>
      </c>
      <c r="C1951" s="32">
        <v>400000</v>
      </c>
      <c r="D1951" s="33">
        <v>93.318327999999994</v>
      </c>
      <c r="E1951" s="33">
        <v>93.8</v>
      </c>
      <c r="F1951" s="33">
        <v>92.96</v>
      </c>
    </row>
    <row r="1952" spans="1:6" x14ac:dyDescent="0.2">
      <c r="A1952" s="30">
        <v>45799</v>
      </c>
      <c r="B1952" s="31" t="s">
        <v>52</v>
      </c>
      <c r="C1952" s="32">
        <v>400000</v>
      </c>
      <c r="D1952" s="33">
        <v>92.860977000000005</v>
      </c>
      <c r="E1952" s="33">
        <v>93.68</v>
      </c>
      <c r="F1952" s="33">
        <v>92.35</v>
      </c>
    </row>
    <row r="1953" spans="1:6" x14ac:dyDescent="0.2">
      <c r="A1953" s="30">
        <v>45800</v>
      </c>
      <c r="B1953" s="31" t="s">
        <v>52</v>
      </c>
      <c r="C1953" s="32">
        <v>400000</v>
      </c>
      <c r="D1953" s="33">
        <v>92.854600000000005</v>
      </c>
      <c r="E1953" s="33">
        <v>93.69</v>
      </c>
      <c r="F1953" s="33">
        <v>91.75</v>
      </c>
    </row>
    <row r="1954" spans="1:6" x14ac:dyDescent="0.2">
      <c r="A1954" s="30">
        <v>45803</v>
      </c>
      <c r="B1954" s="31" t="s">
        <v>52</v>
      </c>
      <c r="C1954" s="32">
        <v>400000</v>
      </c>
      <c r="D1954" s="33">
        <v>93.566629000000006</v>
      </c>
      <c r="E1954" s="33">
        <v>94.01</v>
      </c>
      <c r="F1954" s="33">
        <v>93.18</v>
      </c>
    </row>
    <row r="1955" spans="1:6" x14ac:dyDescent="0.2">
      <c r="A1955" s="30">
        <v>45804</v>
      </c>
      <c r="B1955" s="31" t="s">
        <v>52</v>
      </c>
      <c r="C1955" s="32">
        <v>400000</v>
      </c>
      <c r="D1955" s="33">
        <v>93.949517999999998</v>
      </c>
      <c r="E1955" s="33">
        <v>94.2</v>
      </c>
      <c r="F1955" s="33">
        <v>93.57</v>
      </c>
    </row>
    <row r="1956" spans="1:6" x14ac:dyDescent="0.2">
      <c r="A1956" s="30">
        <v>45805</v>
      </c>
      <c r="B1956" s="31" t="s">
        <v>52</v>
      </c>
      <c r="C1956" s="32">
        <v>400000</v>
      </c>
      <c r="D1956" s="33">
        <v>93.041983999999999</v>
      </c>
      <c r="E1956" s="33">
        <v>93.71</v>
      </c>
      <c r="F1956" s="33">
        <v>92.6</v>
      </c>
    </row>
    <row r="1957" spans="1:6" x14ac:dyDescent="0.2">
      <c r="A1957" s="30">
        <v>45807</v>
      </c>
      <c r="B1957" s="31" t="s">
        <v>52</v>
      </c>
      <c r="C1957" s="32">
        <v>400000</v>
      </c>
      <c r="D1957" s="33">
        <v>94.543533999999994</v>
      </c>
      <c r="E1957" s="33">
        <v>95.09</v>
      </c>
      <c r="F1957" s="33">
        <v>93.23</v>
      </c>
    </row>
    <row r="1958" spans="1:6" x14ac:dyDescent="0.2">
      <c r="A1958" s="30">
        <v>45810</v>
      </c>
      <c r="B1958" s="31" t="s">
        <v>52</v>
      </c>
      <c r="C1958" s="32">
        <v>400000</v>
      </c>
      <c r="D1958" s="33">
        <v>95.236851000000001</v>
      </c>
      <c r="E1958" s="33">
        <v>95.62</v>
      </c>
      <c r="F1958" s="33">
        <v>94.81</v>
      </c>
    </row>
    <row r="1959" spans="1:6" x14ac:dyDescent="0.2">
      <c r="A1959" s="30">
        <v>45811</v>
      </c>
      <c r="B1959" s="31" t="s">
        <v>52</v>
      </c>
      <c r="C1959" s="32">
        <v>400000</v>
      </c>
      <c r="D1959" s="33">
        <v>95.400429000000003</v>
      </c>
      <c r="E1959" s="33">
        <v>95.73</v>
      </c>
      <c r="F1959" s="33">
        <v>95.02</v>
      </c>
    </row>
    <row r="1960" spans="1:6" x14ac:dyDescent="0.2">
      <c r="A1960" s="30">
        <v>45812</v>
      </c>
      <c r="B1960" s="31" t="s">
        <v>52</v>
      </c>
      <c r="C1960" s="32">
        <v>400000</v>
      </c>
      <c r="D1960" s="33">
        <v>95.699748999999997</v>
      </c>
      <c r="E1960" s="33">
        <v>96.44</v>
      </c>
      <c r="F1960" s="33">
        <v>94.97</v>
      </c>
    </row>
    <row r="1961" spans="1:6" x14ac:dyDescent="0.2">
      <c r="A1961" s="30">
        <v>45813</v>
      </c>
      <c r="B1961" s="31" t="s">
        <v>52</v>
      </c>
      <c r="C1961" s="32">
        <v>400000</v>
      </c>
      <c r="D1961" s="33">
        <v>96.467712000000006</v>
      </c>
      <c r="E1961" s="33">
        <v>96.87</v>
      </c>
      <c r="F1961" s="33">
        <v>95.83</v>
      </c>
    </row>
    <row r="1962" spans="1:6" x14ac:dyDescent="0.2">
      <c r="A1962" s="30">
        <v>45814</v>
      </c>
      <c r="B1962" s="31" t="s">
        <v>52</v>
      </c>
      <c r="C1962" s="32">
        <v>400000</v>
      </c>
      <c r="D1962" s="33">
        <v>96.993103000000005</v>
      </c>
      <c r="E1962" s="33">
        <v>97.47</v>
      </c>
      <c r="F1962" s="33">
        <v>96.54</v>
      </c>
    </row>
    <row r="1963" spans="1:6" x14ac:dyDescent="0.2">
      <c r="A1963" s="30">
        <v>45818</v>
      </c>
      <c r="B1963" s="31" t="s">
        <v>52</v>
      </c>
      <c r="C1963" s="32">
        <v>400000</v>
      </c>
      <c r="D1963" s="33">
        <v>97.487031999999999</v>
      </c>
      <c r="E1963" s="33">
        <v>98.01</v>
      </c>
      <c r="F1963" s="33">
        <v>97.18</v>
      </c>
    </row>
    <row r="1964" spans="1:6" x14ac:dyDescent="0.2">
      <c r="A1964" s="30">
        <v>45819</v>
      </c>
      <c r="B1964" s="31" t="s">
        <v>52</v>
      </c>
      <c r="C1964" s="32">
        <v>400000</v>
      </c>
      <c r="D1964" s="33">
        <v>97.412120999999999</v>
      </c>
      <c r="E1964" s="33">
        <v>97.9</v>
      </c>
      <c r="F1964" s="33">
        <v>97.13</v>
      </c>
    </row>
    <row r="1965" spans="1:6" x14ac:dyDescent="0.2">
      <c r="A1965" s="30">
        <v>45820</v>
      </c>
      <c r="B1965" s="31" t="s">
        <v>52</v>
      </c>
      <c r="C1965" s="32">
        <v>400000</v>
      </c>
      <c r="D1965" s="33">
        <v>97.486114000000001</v>
      </c>
      <c r="E1965" s="33">
        <v>98.28</v>
      </c>
      <c r="F1965" s="33">
        <v>96.65</v>
      </c>
    </row>
    <row r="1966" spans="1:6" x14ac:dyDescent="0.2">
      <c r="A1966" s="30">
        <v>45821</v>
      </c>
      <c r="B1966" s="31" t="s">
        <v>52</v>
      </c>
      <c r="C1966" s="32">
        <v>400000</v>
      </c>
      <c r="D1966" s="33">
        <v>97.596378999999999</v>
      </c>
      <c r="E1966" s="33">
        <v>97.99</v>
      </c>
      <c r="F1966" s="33">
        <v>97.09</v>
      </c>
    </row>
    <row r="1967" spans="1:6" x14ac:dyDescent="0.2">
      <c r="A1967" s="30">
        <v>45824</v>
      </c>
      <c r="B1967" s="31" t="s">
        <v>52</v>
      </c>
      <c r="C1967" s="32">
        <v>400000</v>
      </c>
      <c r="D1967" s="33">
        <v>96.575091999999998</v>
      </c>
      <c r="E1967" s="33">
        <v>96.92</v>
      </c>
      <c r="F1967" s="33">
        <v>96.14</v>
      </c>
    </row>
    <row r="1968" spans="1:6" x14ac:dyDescent="0.2">
      <c r="A1968" s="30">
        <v>45825</v>
      </c>
      <c r="B1968" s="31" t="s">
        <v>52</v>
      </c>
      <c r="C1968" s="32">
        <v>400000</v>
      </c>
      <c r="D1968" s="33">
        <v>95.923687999999999</v>
      </c>
      <c r="E1968" s="33">
        <v>96.4</v>
      </c>
      <c r="F1968" s="33">
        <v>95.42</v>
      </c>
    </row>
    <row r="1969" spans="1:6" x14ac:dyDescent="0.2">
      <c r="A1969" s="30">
        <v>45826</v>
      </c>
      <c r="B1969" s="31" t="s">
        <v>52</v>
      </c>
      <c r="C1969" s="32">
        <v>400000</v>
      </c>
      <c r="D1969" s="33">
        <v>95.133365999999995</v>
      </c>
      <c r="E1969" s="33">
        <v>95.5</v>
      </c>
      <c r="F1969" s="33">
        <v>94.65</v>
      </c>
    </row>
    <row r="1970" spans="1:6" x14ac:dyDescent="0.2">
      <c r="A1970" s="30">
        <v>45827</v>
      </c>
      <c r="B1970" s="31" t="s">
        <v>52</v>
      </c>
      <c r="C1970" s="32">
        <v>400000</v>
      </c>
      <c r="D1970" s="33">
        <v>95.079763</v>
      </c>
      <c r="E1970" s="33">
        <v>95.59</v>
      </c>
      <c r="F1970" s="33">
        <v>94.56</v>
      </c>
    </row>
    <row r="1971" spans="1:6" x14ac:dyDescent="0.2">
      <c r="A1971" s="30">
        <v>45828</v>
      </c>
      <c r="B1971" s="31" t="s">
        <v>52</v>
      </c>
      <c r="C1971" s="32">
        <v>400000</v>
      </c>
      <c r="D1971" s="33">
        <v>95.383134999999996</v>
      </c>
      <c r="E1971" s="33">
        <v>95.7</v>
      </c>
      <c r="F1971" s="33">
        <v>94.77</v>
      </c>
    </row>
    <row r="1972" spans="1:6" x14ac:dyDescent="0.2">
      <c r="A1972" s="30">
        <v>45831</v>
      </c>
      <c r="B1972" s="31" t="s">
        <v>52</v>
      </c>
      <c r="C1972" s="32">
        <v>400000</v>
      </c>
      <c r="D1972" s="33">
        <v>95.019119000000003</v>
      </c>
      <c r="E1972" s="33">
        <v>95.27</v>
      </c>
      <c r="F1972" s="33">
        <v>94.6</v>
      </c>
    </row>
    <row r="1973" spans="1:6" x14ac:dyDescent="0.2">
      <c r="A1973" s="30">
        <v>45832</v>
      </c>
      <c r="B1973" s="31" t="s">
        <v>52</v>
      </c>
      <c r="C1973" s="32">
        <v>400000</v>
      </c>
      <c r="D1973" s="33">
        <v>95.728634</v>
      </c>
      <c r="E1973" s="33">
        <v>96.3</v>
      </c>
      <c r="F1973" s="33">
        <v>95.13</v>
      </c>
    </row>
    <row r="1974" spans="1:6" x14ac:dyDescent="0.2">
      <c r="A1974" s="30">
        <v>45833</v>
      </c>
      <c r="B1974" s="31" t="s">
        <v>52</v>
      </c>
      <c r="C1974" s="32">
        <v>400000</v>
      </c>
      <c r="D1974" s="33">
        <v>95.453266999999997</v>
      </c>
      <c r="E1974" s="33">
        <v>95.86</v>
      </c>
      <c r="F1974" s="33">
        <v>95.03</v>
      </c>
    </row>
    <row r="1975" spans="1:6" x14ac:dyDescent="0.2">
      <c r="A1975" s="30">
        <v>45834</v>
      </c>
      <c r="B1975" s="31" t="s">
        <v>52</v>
      </c>
      <c r="C1975" s="32">
        <v>400000</v>
      </c>
      <c r="D1975" s="33">
        <v>96.064616000000001</v>
      </c>
      <c r="E1975" s="33">
        <v>96.57</v>
      </c>
      <c r="F1975" s="33">
        <v>95.63</v>
      </c>
    </row>
    <row r="1976" spans="1:6" x14ac:dyDescent="0.2">
      <c r="A1976" s="30">
        <v>45835</v>
      </c>
      <c r="B1976" s="31" t="s">
        <v>52</v>
      </c>
      <c r="C1976" s="32">
        <v>400000</v>
      </c>
      <c r="D1976" s="33">
        <v>96.656861000000006</v>
      </c>
      <c r="E1976" s="33">
        <v>97.25</v>
      </c>
      <c r="F1976" s="33">
        <v>96.17</v>
      </c>
    </row>
  </sheetData>
  <mergeCells count="3">
    <mergeCell ref="C5:F5"/>
    <mergeCell ref="A12:F12"/>
    <mergeCell ref="A14:F14"/>
  </mergeCells>
  <phoneticPr fontId="14" type="noConversion"/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  <customPr name="EpmWorksheetKeyString_GUID" r:id="rId3"/>
  </customProperties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8e0a5d-2e9d-4389-a06e-2ff8d362d699" xsi:nil="true"/>
    <lcf76f155ced4ddcb4097134ff3c332f xmlns="6f7c0a6e-edb8-45a0-8cbd-2dfe8b92f54f">
      <Terms xmlns="http://schemas.microsoft.com/office/infopath/2007/PartnerControls"/>
    </lcf76f155ced4ddcb4097134ff3c332f>
    <Reviewer xmlns="6f7c0a6e-edb8-45a0-8cbd-2dfe8b92f54f">
      <UserInfo>
        <DisplayName/>
        <AccountId xsi:nil="true"/>
        <AccountType/>
      </UserInfo>
    </Reviewer>
    <Preparer xmlns="6f7c0a6e-edb8-45a0-8cbd-2dfe8b92f54f">
      <UserInfo>
        <DisplayName/>
        <AccountId xsi:nil="true"/>
        <AccountType/>
      </UserInfo>
    </Preparer>
    <Approver xmlns="6f7c0a6e-edb8-45a0-8cbd-2dfe8b92f54f">
      <UserInfo>
        <DisplayName/>
        <AccountId xsi:nil="true"/>
        <AccountType/>
      </UserInfo>
    </Approver>
    <Validuntil xmlns="6f7c0a6e-edb8-45a0-8cbd-2dfe8b92f54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68E9C67760D949B8C9B242E8AE9B66" ma:contentTypeVersion="18" ma:contentTypeDescription="Create a new document." ma:contentTypeScope="" ma:versionID="6f700f49198a65a1ca5ddbedb9b31682">
  <xsd:schema xmlns:xsd="http://www.w3.org/2001/XMLSchema" xmlns:xs="http://www.w3.org/2001/XMLSchema" xmlns:p="http://schemas.microsoft.com/office/2006/metadata/properties" xmlns:ns2="578e0a5d-2e9d-4389-a06e-2ff8d362d699" xmlns:ns3="6f7c0a6e-edb8-45a0-8cbd-2dfe8b92f54f" targetNamespace="http://schemas.microsoft.com/office/2006/metadata/properties" ma:root="true" ma:fieldsID="8fb1c63d5062483fb8e62a6402c5fbe6" ns2:_="" ns3:_="">
    <xsd:import namespace="578e0a5d-2e9d-4389-a06e-2ff8d362d699"/>
    <xsd:import namespace="6f7c0a6e-edb8-45a0-8cbd-2dfe8b92f54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DateTaken" minOccurs="0"/>
                <xsd:element ref="ns3:Validuntil" minOccurs="0"/>
                <xsd:element ref="ns3:Preparer" minOccurs="0"/>
                <xsd:element ref="ns3:Reviewer" minOccurs="0"/>
                <xsd:element ref="ns3:Approve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e0a5d-2e9d-4389-a06e-2ff8d362d6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85b2e24-9399-4552-a7dd-d34a61ec270d}" ma:internalName="TaxCatchAll" ma:showField="CatchAllData" ma:web="578e0a5d-2e9d-4389-a06e-2ff8d362d6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c0a6e-edb8-45a0-8cbd-2dfe8b92f5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37bc47b-3997-4ccb-824d-08e9c3bde3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Validuntil" ma:index="21" nillable="true" ma:displayName="Valid until" ma:description="Next review date and sign-off" ma:format="DateOnly" ma:internalName="Validuntil">
      <xsd:simpleType>
        <xsd:restriction base="dms:DateTime"/>
      </xsd:simpleType>
    </xsd:element>
    <xsd:element name="Preparer" ma:index="22" nillable="true" ma:displayName="Author" ma:format="Dropdown" ma:list="UserInfo" ma:SharePointGroup="0" ma:internalName="Prepar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viewer" ma:index="23" nillable="true" ma:displayName="Reviewer" ma:format="Dropdown" ma:list="UserInfo" ma:SharePointGroup="0" ma:internalName="Review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prover" ma:index="24" nillable="true" ma:displayName="Approver" ma:format="Dropdown" ma:list="UserInfo" ma:SharePointGroup="0" ma:internalName="Approv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BD70EC-E7E3-423F-B717-1621B4CDFCFC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6f7c0a6e-edb8-45a0-8cbd-2dfe8b92f54f"/>
    <ds:schemaRef ds:uri="http://schemas.openxmlformats.org/package/2006/metadata/core-properties"/>
    <ds:schemaRef ds:uri="578e0a5d-2e9d-4389-a06e-2ff8d362d699"/>
  </ds:schemaRefs>
</ds:datastoreItem>
</file>

<file path=customXml/itemProps2.xml><?xml version="1.0" encoding="utf-8"?>
<ds:datastoreItem xmlns:ds="http://schemas.openxmlformats.org/officeDocument/2006/customXml" ds:itemID="{805451A1-5243-405B-89B1-0AC5DEDD0D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e0a5d-2e9d-4389-a06e-2ff8d362d699"/>
    <ds:schemaRef ds:uri="6f7c0a6e-edb8-45a0-8cbd-2dfe8b92f5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1BEA4C-94A1-4F38-BF30-309BCEEC0C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Bestand  Position</vt:lpstr>
      <vt:lpstr>Transaktionen 1. Linie</vt:lpstr>
      <vt:lpstr>Transaktionen 2. Linie</vt:lpstr>
      <vt:lpstr>'Transaktionen 1. Linie'!Print_Titles</vt:lpstr>
      <vt:lpstr>'Transaktionen 2. Linie'!Print_Titles</vt:lpstr>
    </vt:vector>
  </TitlesOfParts>
  <Manager/>
  <Company>Novartis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Imbert, Jean-Marc (Ext)</cp:lastModifiedBy>
  <cp:revision/>
  <dcterms:created xsi:type="dcterms:W3CDTF">2013-08-14T14:44:35Z</dcterms:created>
  <dcterms:modified xsi:type="dcterms:W3CDTF">2025-06-30T08:38:37Z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0x010100F668E9C67760D949B8C9B242E8AE9B66</vt:lpwstr>
  </property>
  <property fmtid="{D5CDD505-2E9C-101B-9397-08002B2CF9AE}" pid="4" name="MediaServiceImageTags">
    <vt:lpwstr/>
  </property>
  <property fmtid="{D5CDD505-2E9C-101B-9397-08002B2CF9AE}" pid="5" name="MSIP_Label_5001d4d2-76b9-44a6-bec6-5aee37463dca_Enabled">
    <vt:lpwstr>true</vt:lpwstr>
  </property>
  <property fmtid="{D5CDD505-2E9C-101B-9397-08002B2CF9AE}" pid="6" name="MSIP_Label_5001d4d2-76b9-44a6-bec6-5aee37463dca_SetDate">
    <vt:lpwstr>2024-09-09T14:14:03Z</vt:lpwstr>
  </property>
  <property fmtid="{D5CDD505-2E9C-101B-9397-08002B2CF9AE}" pid="7" name="MSIP_Label_5001d4d2-76b9-44a6-bec6-5aee37463dca_Name">
    <vt:lpwstr>Public - Pilot</vt:lpwstr>
  </property>
  <property fmtid="{D5CDD505-2E9C-101B-9397-08002B2CF9AE}" pid="8" name="MSIP_Label_5001d4d2-76b9-44a6-bec6-5aee37463dca_SiteId">
    <vt:lpwstr>f35a6974-607f-47d4-82d7-ff31d7dc53a5</vt:lpwstr>
  </property>
  <property fmtid="{D5CDD505-2E9C-101B-9397-08002B2CF9AE}" pid="9" name="MSIP_Label_5001d4d2-76b9-44a6-bec6-5aee37463dca_ActionId">
    <vt:lpwstr>32729bcf-2c44-440e-86da-198e2bdfe7a8</vt:lpwstr>
  </property>
  <property fmtid="{D5CDD505-2E9C-101B-9397-08002B2CF9AE}" pid="10" name="MSIP_Label_5001d4d2-76b9-44a6-bec6-5aee37463dca_ContentBits">
    <vt:lpwstr>0</vt:lpwstr>
  </property>
</Properties>
</file>